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33786\OneDrive\Documents\AJPC 2024\"/>
    </mc:Choice>
  </mc:AlternateContent>
  <bookViews>
    <workbookView xWindow="0" yWindow="0" windowWidth="24000" windowHeight="9735"/>
  </bookViews>
  <sheets>
    <sheet name="Catalogue Vêtements 2024" sheetId="1" r:id="rId1"/>
    <sheet name="Feuil1" sheetId="2" r:id="rId2"/>
    <sheet name="BdC Revu" sheetId="3" r:id="rId3"/>
    <sheet name="Commande AJPC" sheetId="4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18" i="4" l="1"/>
  <c r="AC32" i="3"/>
  <c r="AC45" i="4"/>
  <c r="AC36" i="4"/>
  <c r="AC34" i="4"/>
  <c r="AC32" i="4"/>
  <c r="AC31" i="4"/>
  <c r="AC30" i="4"/>
  <c r="AC29" i="4"/>
  <c r="AC28" i="4"/>
  <c r="AC26" i="4"/>
  <c r="AC24" i="4"/>
  <c r="AC22" i="4"/>
  <c r="AC20" i="4"/>
  <c r="AC16" i="4"/>
  <c r="AC14" i="4"/>
  <c r="AC12" i="4"/>
  <c r="AC34" i="3"/>
  <c r="AC36" i="3"/>
  <c r="AC45" i="3"/>
  <c r="AC31" i="3"/>
  <c r="AC30" i="3"/>
  <c r="AC29" i="3"/>
  <c r="AC28" i="3"/>
  <c r="AC26" i="3"/>
  <c r="AC24" i="3"/>
  <c r="AC22" i="3"/>
  <c r="AC20" i="3"/>
  <c r="AC18" i="3"/>
  <c r="AC16" i="3"/>
  <c r="AC14" i="3"/>
  <c r="AC12" i="3"/>
  <c r="AC41" i="4" l="1"/>
  <c r="AC48" i="4" s="1"/>
  <c r="AC41" i="3"/>
  <c r="AC43" i="3" s="1"/>
  <c r="AC48" i="3" s="1"/>
  <c r="AB43" i="2" l="1"/>
  <c r="AB36" i="2"/>
  <c r="AB34" i="2"/>
  <c r="AB32" i="2"/>
  <c r="AB31" i="2"/>
  <c r="AB30" i="2"/>
  <c r="AB29" i="2"/>
  <c r="AB28" i="2"/>
  <c r="AB26" i="2"/>
  <c r="AB24" i="2"/>
  <c r="AB22" i="2"/>
  <c r="AB20" i="2"/>
  <c r="AB18" i="2"/>
  <c r="AB16" i="2"/>
  <c r="AB14" i="2"/>
  <c r="AB12" i="2"/>
  <c r="AB39" i="2" l="1"/>
  <c r="AB41" i="2" s="1"/>
  <c r="AB46" i="2" s="1"/>
</calcChain>
</file>

<file path=xl/sharedStrings.xml><?xml version="1.0" encoding="utf-8"?>
<sst xmlns="http://schemas.openxmlformats.org/spreadsheetml/2006/main" count="275" uniqueCount="79">
  <si>
    <t>DEBARDEUR   HOMME</t>
  </si>
  <si>
    <t>Taille</t>
  </si>
  <si>
    <t>XS</t>
  </si>
  <si>
    <t>S</t>
  </si>
  <si>
    <t>M</t>
  </si>
  <si>
    <t>L</t>
  </si>
  <si>
    <t>XL</t>
  </si>
  <si>
    <t>XXL</t>
  </si>
  <si>
    <t xml:space="preserve">TARIF :  42,50 </t>
  </si>
  <si>
    <t>DEBARDEUR   FEMME</t>
  </si>
  <si>
    <t>MAILLOT  SPORT</t>
  </si>
  <si>
    <t xml:space="preserve">TARIF :  52,00 </t>
  </si>
  <si>
    <t>MAILLOT TRAIL ZIP  manches Longues</t>
  </si>
  <si>
    <t xml:space="preserve">TARIF :  57,00 </t>
  </si>
  <si>
    <t>COUPE  VENT  Sans manche</t>
  </si>
  <si>
    <t xml:space="preserve">TARIF :  80,00 </t>
  </si>
  <si>
    <t>COUPE  VENT  Sans Capuche</t>
  </si>
  <si>
    <t>COUPE  VENT  Avec Capuche</t>
  </si>
  <si>
    <t xml:space="preserve">TARIF :  90,00 </t>
  </si>
  <si>
    <t>TOUR  DE  COU</t>
  </si>
  <si>
    <t>Taille  Unique</t>
  </si>
  <si>
    <t>SHORT  RUNNING</t>
  </si>
  <si>
    <t xml:space="preserve">TARIF :  30,00 </t>
  </si>
  <si>
    <t>CUISSARD  COURT</t>
  </si>
  <si>
    <t xml:space="preserve">TARIF :  45,00 </t>
  </si>
  <si>
    <t xml:space="preserve">CUISSARD  3/4 </t>
  </si>
  <si>
    <t xml:space="preserve">TARIF :  50,00 </t>
  </si>
  <si>
    <t xml:space="preserve">TARIF :  55,00 </t>
  </si>
  <si>
    <t>VESTE  SOFT  SHELL</t>
  </si>
  <si>
    <t>Tarif : 10,00</t>
  </si>
  <si>
    <t>BON  DE  COMMANDE</t>
  </si>
  <si>
    <t>NOM :</t>
  </si>
  <si>
    <t>PRENOM :</t>
  </si>
  <si>
    <t>Mail :</t>
  </si>
  <si>
    <t>Articles Commandés</t>
  </si>
  <si>
    <t>TAILLES</t>
  </si>
  <si>
    <t>DEBARDEUR  HOMME</t>
  </si>
  <si>
    <t>DEBARDEUR  FEMME</t>
  </si>
  <si>
    <t>MAILLOT  TRAIL  ZIP          Manches Courtes</t>
  </si>
  <si>
    <t>COUPE  VENT                       Sans  Manches</t>
  </si>
  <si>
    <t>COUPE  VENT                       Sans  Capuche</t>
  </si>
  <si>
    <t>COUPE  VENT                       Avec  Capuche</t>
  </si>
  <si>
    <t>SHORT      RUNNING</t>
  </si>
  <si>
    <t>Noir</t>
  </si>
  <si>
    <t>Orange</t>
  </si>
  <si>
    <t>CUISSARD    COURT</t>
  </si>
  <si>
    <t>CUISSARD  3/4</t>
  </si>
  <si>
    <t>CUISSARD  LONG</t>
  </si>
  <si>
    <t>Personnalisation Gratuite Possible  uniquement sur les Hauts pas sur les Bas</t>
  </si>
  <si>
    <t>TOTAL  DE  LA  COMMANDE</t>
  </si>
  <si>
    <t xml:space="preserve"> Texte :</t>
  </si>
  <si>
    <t>PARTICIPATION  AJPC                                             1 fois pour une période de 3 ans</t>
  </si>
  <si>
    <r>
      <t xml:space="preserve">TAILLE  UNIQUE                                                                 </t>
    </r>
    <r>
      <rPr>
        <sz val="9"/>
        <color theme="1"/>
        <rFont val="Times New Roman"/>
        <family val="1"/>
      </rPr>
      <t>Pas de participation AJPC pour cet Article</t>
    </r>
  </si>
  <si>
    <t>Total Général à régler en espèces ou par chèque à l'Ordre de l'AJPC</t>
  </si>
  <si>
    <t>Mettre seulement le nombre d'articles dans la case correspondante, le calcul se fait automatiquement</t>
  </si>
  <si>
    <t xml:space="preserve">  Tél :</t>
  </si>
  <si>
    <t>MAILLOT  TRAIL  ZIP          Manches longues</t>
  </si>
  <si>
    <t>MAILLOT TRAIL ZIP  manches Courtes</t>
  </si>
  <si>
    <t>BOCQUILLON</t>
  </si>
  <si>
    <t>DENIS</t>
  </si>
  <si>
    <t>dealchalan@orange.fr</t>
  </si>
  <si>
    <t>07 86 76 04 72</t>
  </si>
  <si>
    <t xml:space="preserve">PARTICIPATION  AJPC                             </t>
  </si>
  <si>
    <t>Coupe Homme ou Femme</t>
  </si>
  <si>
    <t>R</t>
  </si>
  <si>
    <t>N</t>
  </si>
  <si>
    <t>BR</t>
  </si>
  <si>
    <t>BN</t>
  </si>
  <si>
    <r>
      <rPr>
        <b/>
        <sz val="16"/>
        <color theme="1"/>
        <rFont val="Times New Roman"/>
        <family val="1"/>
      </rPr>
      <t>N</t>
    </r>
    <r>
      <rPr>
        <sz val="16"/>
        <color theme="1"/>
        <rFont val="Times New Roman"/>
        <family val="1"/>
      </rPr>
      <t>oir</t>
    </r>
  </si>
  <si>
    <r>
      <rPr>
        <b/>
        <sz val="16"/>
        <color theme="1"/>
        <rFont val="Times New Roman"/>
        <family val="1"/>
      </rPr>
      <t>B</t>
    </r>
    <r>
      <rPr>
        <sz val="16"/>
        <color theme="1"/>
        <rFont val="Times New Roman"/>
        <family val="1"/>
      </rPr>
      <t xml:space="preserve">leu </t>
    </r>
    <r>
      <rPr>
        <b/>
        <sz val="16"/>
        <color theme="1"/>
        <rFont val="Times New Roman"/>
        <family val="1"/>
      </rPr>
      <t>N</t>
    </r>
    <r>
      <rPr>
        <sz val="16"/>
        <color theme="1"/>
        <rFont val="Times New Roman"/>
        <family val="1"/>
      </rPr>
      <t>avy</t>
    </r>
  </si>
  <si>
    <r>
      <rPr>
        <b/>
        <sz val="16"/>
        <color theme="1"/>
        <rFont val="Times New Roman"/>
        <family val="1"/>
      </rPr>
      <t>R</t>
    </r>
    <r>
      <rPr>
        <sz val="16"/>
        <color theme="1"/>
        <rFont val="Times New Roman"/>
        <family val="1"/>
      </rPr>
      <t>ouge</t>
    </r>
  </si>
  <si>
    <r>
      <rPr>
        <b/>
        <sz val="16"/>
        <color theme="1"/>
        <rFont val="Times New Roman"/>
        <family val="1"/>
      </rPr>
      <t>B</t>
    </r>
    <r>
      <rPr>
        <sz val="16"/>
        <color theme="1"/>
        <rFont val="Times New Roman"/>
        <family val="1"/>
      </rPr>
      <t xml:space="preserve">leu </t>
    </r>
    <r>
      <rPr>
        <b/>
        <sz val="16"/>
        <color theme="1"/>
        <rFont val="Times New Roman"/>
        <family val="1"/>
      </rPr>
      <t>R</t>
    </r>
    <r>
      <rPr>
        <sz val="16"/>
        <color theme="1"/>
        <rFont val="Times New Roman"/>
        <family val="1"/>
      </rPr>
      <t>oyal</t>
    </r>
  </si>
  <si>
    <t>Nbre</t>
  </si>
  <si>
    <t>F</t>
  </si>
  <si>
    <t>H</t>
  </si>
  <si>
    <t>VESTE                       SOFT  SHELL</t>
  </si>
  <si>
    <t>Coupe H ou F</t>
  </si>
  <si>
    <t>IMPORTANT :  Ne pas oublier de renseigner le type de coupe que vous souhaitez  H ou F</t>
  </si>
  <si>
    <t>AJPC  CHAUMONT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</si>
</sst>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Times New Roman"/>
      <family val="1"/>
    </font>
    <font>
      <sz val="16"/>
      <color theme="1"/>
      <name val="Times New Roman"/>
      <family val="1"/>
    </font>
    <font>
      <sz val="20"/>
      <color theme="1"/>
      <name val="Times New Roman"/>
      <family val="1"/>
    </font>
    <font>
      <sz val="24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6"/>
      <color theme="1"/>
      <name val="Calibri"/>
      <family val="2"/>
      <scheme val="minor"/>
    </font>
    <font>
      <sz val="9"/>
      <color theme="1"/>
      <name val="Times New Roman"/>
      <family val="1"/>
    </font>
    <font>
      <sz val="13"/>
      <color theme="1"/>
      <name val="Times New Roman"/>
      <family val="1"/>
    </font>
    <font>
      <sz val="13"/>
      <color theme="1"/>
      <name val="Calibri"/>
      <family val="2"/>
      <scheme val="minor"/>
    </font>
    <font>
      <sz val="11"/>
      <color rgb="FFFF0000"/>
      <name val="Times New Roman"/>
      <family val="1"/>
    </font>
    <font>
      <u/>
      <sz val="11"/>
      <color theme="10"/>
      <name val="Calibri"/>
      <family val="2"/>
      <scheme val="minor"/>
    </font>
    <font>
      <b/>
      <sz val="12"/>
      <name val="Times New Roman"/>
      <family val="1"/>
    </font>
    <font>
      <sz val="11"/>
      <name val="Calibri"/>
      <family val="2"/>
      <scheme val="minor"/>
    </font>
    <font>
      <b/>
      <sz val="14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3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EAEAEA"/>
        <bgColor indexed="64"/>
      </patternFill>
    </fill>
    <fill>
      <patternFill patternType="solid">
        <fgColor rgb="FFB2B2B2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186">
    <xf numFmtId="0" fontId="0" fillId="0" borderId="0" xfId="0"/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right" vertical="center"/>
    </xf>
    <xf numFmtId="0" fontId="0" fillId="0" borderId="0" xfId="0" applyAlignment="1">
      <alignment horizontal="right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0" xfId="0" applyBorder="1"/>
    <xf numFmtId="0" fontId="4" fillId="0" borderId="0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0" fillId="0" borderId="0" xfId="0" applyAlignment="1"/>
    <xf numFmtId="0" fontId="6" fillId="0" borderId="18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0" fillId="0" borderId="0" xfId="0" applyAlignment="1"/>
    <xf numFmtId="0" fontId="2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Alignment="1"/>
    <xf numFmtId="0" fontId="13" fillId="3" borderId="7" xfId="0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14" fillId="0" borderId="0" xfId="0" applyFont="1" applyBorder="1" applyAlignment="1">
      <alignment horizontal="center" vertical="center"/>
    </xf>
    <xf numFmtId="0" fontId="0" fillId="0" borderId="0" xfId="0" applyFont="1" applyAlignment="1"/>
    <xf numFmtId="0" fontId="7" fillId="0" borderId="6" xfId="0" applyFont="1" applyBorder="1" applyAlignment="1"/>
    <xf numFmtId="0" fontId="7" fillId="0" borderId="7" xfId="0" applyFont="1" applyBorder="1" applyAlignment="1"/>
    <xf numFmtId="0" fontId="7" fillId="0" borderId="11" xfId="0" applyFont="1" applyBorder="1" applyAlignment="1"/>
    <xf numFmtId="0" fontId="7" fillId="0" borderId="0" xfId="0" applyFont="1" applyBorder="1" applyAlignment="1"/>
    <xf numFmtId="0" fontId="7" fillId="0" borderId="4" xfId="0" applyFont="1" applyBorder="1" applyAlignment="1"/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0" fillId="0" borderId="0" xfId="0" applyAlignment="1"/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/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6" fillId="0" borderId="0" xfId="0" applyFont="1" applyAlignment="1"/>
    <xf numFmtId="0" fontId="3" fillId="0" borderId="0" xfId="0" applyFont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0" fillId="0" borderId="19" xfId="0" applyBorder="1" applyAlignment="1"/>
    <xf numFmtId="0" fontId="0" fillId="0" borderId="20" xfId="0" applyBorder="1" applyAlignment="1"/>
    <xf numFmtId="0" fontId="15" fillId="0" borderId="0" xfId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/>
    </xf>
    <xf numFmtId="0" fontId="18" fillId="3" borderId="19" xfId="0" applyFont="1" applyFill="1" applyBorder="1" applyAlignment="1">
      <alignment horizontal="center" vertical="center"/>
    </xf>
    <xf numFmtId="0" fontId="18" fillId="3" borderId="21" xfId="0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B2B2B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126</xdr:row>
      <xdr:rowOff>78230</xdr:rowOff>
    </xdr:from>
    <xdr:to>
      <xdr:col>27</xdr:col>
      <xdr:colOff>247650</xdr:colOff>
      <xdr:row>138</xdr:row>
      <xdr:rowOff>133350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24319355"/>
          <a:ext cx="4924425" cy="234112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100</xdr:row>
      <xdr:rowOff>38101</xdr:rowOff>
    </xdr:from>
    <xdr:to>
      <xdr:col>28</xdr:col>
      <xdr:colOff>235841</xdr:colOff>
      <xdr:row>114</xdr:row>
      <xdr:rowOff>142875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375" y="9677401"/>
          <a:ext cx="5103116" cy="2771774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100</xdr:row>
      <xdr:rowOff>9525</xdr:rowOff>
    </xdr:from>
    <xdr:to>
      <xdr:col>19</xdr:col>
      <xdr:colOff>114503</xdr:colOff>
      <xdr:row>101</xdr:row>
      <xdr:rowOff>95289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0" y="9648825"/>
          <a:ext cx="1457528" cy="27626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246</xdr:row>
      <xdr:rowOff>10169</xdr:rowOff>
    </xdr:from>
    <xdr:to>
      <xdr:col>28</xdr:col>
      <xdr:colOff>331696</xdr:colOff>
      <xdr:row>256</xdr:row>
      <xdr:rowOff>57150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0" y="38186369"/>
          <a:ext cx="5246596" cy="195198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257</xdr:row>
      <xdr:rowOff>12231</xdr:rowOff>
    </xdr:from>
    <xdr:to>
      <xdr:col>28</xdr:col>
      <xdr:colOff>384278</xdr:colOff>
      <xdr:row>267</xdr:row>
      <xdr:rowOff>66675</xdr:rowOff>
    </xdr:to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776" y="40283931"/>
          <a:ext cx="5480152" cy="195944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276</xdr:row>
      <xdr:rowOff>23261</xdr:rowOff>
    </xdr:from>
    <xdr:to>
      <xdr:col>16</xdr:col>
      <xdr:colOff>14174</xdr:colOff>
      <xdr:row>285</xdr:row>
      <xdr:rowOff>66675</xdr:rowOff>
    </xdr:to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" y="43971611"/>
          <a:ext cx="2757374" cy="1757914"/>
        </a:xfrm>
        <a:prstGeom prst="rect">
          <a:avLst/>
        </a:prstGeom>
      </xdr:spPr>
    </xdr:pic>
    <xdr:clientData/>
  </xdr:twoCellAnchor>
  <xdr:twoCellAnchor editAs="oneCell">
    <xdr:from>
      <xdr:col>16</xdr:col>
      <xdr:colOff>102922</xdr:colOff>
      <xdr:row>276</xdr:row>
      <xdr:rowOff>30955</xdr:rowOff>
    </xdr:from>
    <xdr:to>
      <xdr:col>28</xdr:col>
      <xdr:colOff>447675</xdr:colOff>
      <xdr:row>285</xdr:row>
      <xdr:rowOff>57150</xdr:rowOff>
    </xdr:to>
    <xdr:pic>
      <xdr:nvPicPr>
        <xdr:cNvPr id="18" name="Image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98522" y="43979305"/>
          <a:ext cx="2649803" cy="1740695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142876</xdr:colOff>
      <xdr:row>319</xdr:row>
      <xdr:rowOff>159730</xdr:rowOff>
    </xdr:from>
    <xdr:to>
      <xdr:col>24</xdr:col>
      <xdr:colOff>95251</xdr:colOff>
      <xdr:row>336</xdr:row>
      <xdr:rowOff>34107</xdr:rowOff>
    </xdr:to>
    <xdr:pic>
      <xdr:nvPicPr>
        <xdr:cNvPr id="19" name="Image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09701" y="52223380"/>
          <a:ext cx="3028950" cy="3112877"/>
        </a:xfrm>
        <a:prstGeom prst="rect">
          <a:avLst/>
        </a:prstGeom>
      </xdr:spPr>
    </xdr:pic>
    <xdr:clientData/>
  </xdr:twoCellAnchor>
  <xdr:twoCellAnchor editAs="oneCell">
    <xdr:from>
      <xdr:col>2</xdr:col>
      <xdr:colOff>581025</xdr:colOff>
      <xdr:row>248</xdr:row>
      <xdr:rowOff>152401</xdr:rowOff>
    </xdr:from>
    <xdr:to>
      <xdr:col>4</xdr:col>
      <xdr:colOff>57183</xdr:colOff>
      <xdr:row>249</xdr:row>
      <xdr:rowOff>114301</xdr:rowOff>
    </xdr:to>
    <xdr:pic>
      <xdr:nvPicPr>
        <xdr:cNvPr id="21" name="Image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2925" y="38709601"/>
          <a:ext cx="238158" cy="1524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295</xdr:row>
      <xdr:rowOff>38101</xdr:rowOff>
    </xdr:from>
    <xdr:to>
      <xdr:col>24</xdr:col>
      <xdr:colOff>95250</xdr:colOff>
      <xdr:row>310</xdr:row>
      <xdr:rowOff>174649</xdr:rowOff>
    </xdr:to>
    <xdr:pic>
      <xdr:nvPicPr>
        <xdr:cNvPr id="22" name="Image 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" y="47224951"/>
          <a:ext cx="3419475" cy="2994048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344</xdr:row>
      <xdr:rowOff>116413</xdr:rowOff>
    </xdr:from>
    <xdr:to>
      <xdr:col>17</xdr:col>
      <xdr:colOff>76201</xdr:colOff>
      <xdr:row>361</xdr:row>
      <xdr:rowOff>181897</xdr:rowOff>
    </xdr:to>
    <xdr:pic>
      <xdr:nvPicPr>
        <xdr:cNvPr id="23" name="Image 2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90526" y="66467563"/>
          <a:ext cx="2762250" cy="3303984"/>
        </a:xfrm>
        <a:prstGeom prst="rect">
          <a:avLst/>
        </a:prstGeom>
      </xdr:spPr>
    </xdr:pic>
    <xdr:clientData/>
  </xdr:twoCellAnchor>
  <xdr:twoCellAnchor editAs="oneCell">
    <xdr:from>
      <xdr:col>1</xdr:col>
      <xdr:colOff>84722</xdr:colOff>
      <xdr:row>373</xdr:row>
      <xdr:rowOff>1</xdr:rowOff>
    </xdr:from>
    <xdr:to>
      <xdr:col>17</xdr:col>
      <xdr:colOff>85725</xdr:colOff>
      <xdr:row>389</xdr:row>
      <xdr:rowOff>9525</xdr:rowOff>
    </xdr:to>
    <xdr:pic>
      <xdr:nvPicPr>
        <xdr:cNvPr id="24" name="Image 2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65697" y="62464951"/>
          <a:ext cx="2896603" cy="3057524"/>
        </a:xfrm>
        <a:prstGeom prst="rect">
          <a:avLst/>
        </a:prstGeom>
      </xdr:spPr>
    </xdr:pic>
    <xdr:clientData/>
  </xdr:twoCellAnchor>
  <xdr:twoCellAnchor editAs="oneCell">
    <xdr:from>
      <xdr:col>2</xdr:col>
      <xdr:colOff>21845</xdr:colOff>
      <xdr:row>50</xdr:row>
      <xdr:rowOff>38099</xdr:rowOff>
    </xdr:from>
    <xdr:to>
      <xdr:col>28</xdr:col>
      <xdr:colOff>160857</xdr:colOff>
      <xdr:row>66</xdr:row>
      <xdr:rowOff>47625</xdr:rowOff>
    </xdr:to>
    <xdr:pic>
      <xdr:nvPicPr>
        <xdr:cNvPr id="25" name="Image 2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3795" y="38099"/>
          <a:ext cx="4977712" cy="3057526"/>
        </a:xfrm>
        <a:prstGeom prst="rect">
          <a:avLst/>
        </a:prstGeom>
      </xdr:spPr>
    </xdr:pic>
    <xdr:clientData/>
  </xdr:twoCellAnchor>
  <xdr:twoCellAnchor editAs="oneCell">
    <xdr:from>
      <xdr:col>2</xdr:col>
      <xdr:colOff>58270</xdr:colOff>
      <xdr:row>75</xdr:row>
      <xdr:rowOff>133350</xdr:rowOff>
    </xdr:from>
    <xdr:to>
      <xdr:col>28</xdr:col>
      <xdr:colOff>106351</xdr:colOff>
      <xdr:row>91</xdr:row>
      <xdr:rowOff>271</xdr:rowOff>
    </xdr:to>
    <xdr:pic>
      <xdr:nvPicPr>
        <xdr:cNvPr id="28" name="Image 2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20220" y="4953000"/>
          <a:ext cx="4886781" cy="2914921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126</xdr:row>
      <xdr:rowOff>28575</xdr:rowOff>
    </xdr:from>
    <xdr:to>
      <xdr:col>19</xdr:col>
      <xdr:colOff>28575</xdr:colOff>
      <xdr:row>127</xdr:row>
      <xdr:rowOff>181014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38325" y="24269700"/>
          <a:ext cx="1628775" cy="34293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149</xdr:row>
      <xdr:rowOff>85724</xdr:rowOff>
    </xdr:from>
    <xdr:to>
      <xdr:col>28</xdr:col>
      <xdr:colOff>331598</xdr:colOff>
      <xdr:row>160</xdr:row>
      <xdr:rowOff>171450</xdr:rowOff>
    </xdr:to>
    <xdr:pic>
      <xdr:nvPicPr>
        <xdr:cNvPr id="31" name="Image 3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6675" y="19307174"/>
          <a:ext cx="5465573" cy="2181226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47624</xdr:colOff>
      <xdr:row>150</xdr:row>
      <xdr:rowOff>19050</xdr:rowOff>
    </xdr:from>
    <xdr:to>
      <xdr:col>19</xdr:col>
      <xdr:colOff>38100</xdr:colOff>
      <xdr:row>151</xdr:row>
      <xdr:rowOff>104814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19324" y="19431000"/>
          <a:ext cx="1257301" cy="27626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172</xdr:row>
      <xdr:rowOff>10114</xdr:rowOff>
    </xdr:from>
    <xdr:to>
      <xdr:col>28</xdr:col>
      <xdr:colOff>162441</xdr:colOff>
      <xdr:row>188</xdr:row>
      <xdr:rowOff>9839</xdr:rowOff>
    </xdr:to>
    <xdr:pic>
      <xdr:nvPicPr>
        <xdr:cNvPr id="32" name="Image 3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2425" y="23670214"/>
          <a:ext cx="5010666" cy="304772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172</xdr:row>
      <xdr:rowOff>57150</xdr:rowOff>
    </xdr:from>
    <xdr:to>
      <xdr:col>23</xdr:col>
      <xdr:colOff>171450</xdr:colOff>
      <xdr:row>173</xdr:row>
      <xdr:rowOff>142914</xdr:rowOff>
    </xdr:to>
    <xdr:pic>
      <xdr:nvPicPr>
        <xdr:cNvPr id="33" name="Image 3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8675" y="23717250"/>
          <a:ext cx="3505200" cy="27626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198</xdr:row>
      <xdr:rowOff>3835</xdr:rowOff>
    </xdr:from>
    <xdr:to>
      <xdr:col>28</xdr:col>
      <xdr:colOff>408766</xdr:colOff>
      <xdr:row>209</xdr:row>
      <xdr:rowOff>161924</xdr:rowOff>
    </xdr:to>
    <xdr:pic>
      <xdr:nvPicPr>
        <xdr:cNvPr id="34" name="Image 3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0" y="28674085"/>
          <a:ext cx="5514166" cy="2253589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198</xdr:row>
      <xdr:rowOff>28575</xdr:rowOff>
    </xdr:from>
    <xdr:to>
      <xdr:col>22</xdr:col>
      <xdr:colOff>19050</xdr:colOff>
      <xdr:row>199</xdr:row>
      <xdr:rowOff>114339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2150" y="28698825"/>
          <a:ext cx="2038350" cy="27626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219</xdr:row>
      <xdr:rowOff>187429</xdr:rowOff>
    </xdr:from>
    <xdr:to>
      <xdr:col>28</xdr:col>
      <xdr:colOff>515448</xdr:colOff>
      <xdr:row>233</xdr:row>
      <xdr:rowOff>38100</xdr:rowOff>
    </xdr:to>
    <xdr:pic>
      <xdr:nvPicPr>
        <xdr:cNvPr id="35" name="Image 3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32915329"/>
          <a:ext cx="5706573" cy="2517671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221</xdr:row>
      <xdr:rowOff>123825</xdr:rowOff>
    </xdr:from>
    <xdr:to>
      <xdr:col>22</xdr:col>
      <xdr:colOff>104775</xdr:colOff>
      <xdr:row>223</xdr:row>
      <xdr:rowOff>19089</xdr:rowOff>
    </xdr:to>
    <xdr:pic>
      <xdr:nvPicPr>
        <xdr:cNvPr id="20" name="Image 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2150" y="33232725"/>
          <a:ext cx="2124075" cy="276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28</xdr:col>
      <xdr:colOff>532069</xdr:colOff>
      <xdr:row>18</xdr:row>
      <xdr:rowOff>161925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5732719" cy="3590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123825</xdr:rowOff>
    </xdr:from>
    <xdr:to>
      <xdr:col>28</xdr:col>
      <xdr:colOff>435978</xdr:colOff>
      <xdr:row>49</xdr:row>
      <xdr:rowOff>171450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7934325"/>
          <a:ext cx="5636628" cy="157162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20</xdr:row>
      <xdr:rowOff>2118</xdr:rowOff>
    </xdr:from>
    <xdr:to>
      <xdr:col>27</xdr:col>
      <xdr:colOff>219075</xdr:colOff>
      <xdr:row>40</xdr:row>
      <xdr:rowOff>86482</xdr:rowOff>
    </xdr:to>
    <xdr:pic>
      <xdr:nvPicPr>
        <xdr:cNvPr id="29" name="Image 2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61975" y="3812118"/>
          <a:ext cx="4543425" cy="3894364"/>
        </a:xfrm>
        <a:prstGeom prst="rect">
          <a:avLst/>
        </a:prstGeom>
      </xdr:spPr>
    </xdr:pic>
    <xdr:clientData/>
  </xdr:twoCellAnchor>
  <xdr:twoCellAnchor>
    <xdr:from>
      <xdr:col>18</xdr:col>
      <xdr:colOff>9525</xdr:colOff>
      <xdr:row>346</xdr:row>
      <xdr:rowOff>47625</xdr:rowOff>
    </xdr:from>
    <xdr:to>
      <xdr:col>20</xdr:col>
      <xdr:colOff>0</xdr:colOff>
      <xdr:row>347</xdr:row>
      <xdr:rowOff>161925</xdr:rowOff>
    </xdr:to>
    <xdr:sp macro="" textlink="">
      <xdr:nvSpPr>
        <xdr:cNvPr id="2" name="Ellipse 1"/>
        <xdr:cNvSpPr/>
      </xdr:nvSpPr>
      <xdr:spPr>
        <a:xfrm>
          <a:off x="3267075" y="66779775"/>
          <a:ext cx="352425" cy="304800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0</xdr:colOff>
      <xdr:row>350</xdr:row>
      <xdr:rowOff>47625</xdr:rowOff>
    </xdr:from>
    <xdr:to>
      <xdr:col>19</xdr:col>
      <xdr:colOff>171450</xdr:colOff>
      <xdr:row>351</xdr:row>
      <xdr:rowOff>161925</xdr:rowOff>
    </xdr:to>
    <xdr:sp macro="" textlink="">
      <xdr:nvSpPr>
        <xdr:cNvPr id="36" name="Ellipse 35"/>
        <xdr:cNvSpPr/>
      </xdr:nvSpPr>
      <xdr:spPr>
        <a:xfrm>
          <a:off x="3257550" y="67541775"/>
          <a:ext cx="352425" cy="304800"/>
        </a:xfrm>
        <a:prstGeom prst="ellipse">
          <a:avLst/>
        </a:prstGeom>
        <a:solidFill>
          <a:schemeClr val="accent5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19050</xdr:colOff>
      <xdr:row>358</xdr:row>
      <xdr:rowOff>38100</xdr:rowOff>
    </xdr:from>
    <xdr:to>
      <xdr:col>20</xdr:col>
      <xdr:colOff>9525</xdr:colOff>
      <xdr:row>359</xdr:row>
      <xdr:rowOff>152400</xdr:rowOff>
    </xdr:to>
    <xdr:sp macro="" textlink="">
      <xdr:nvSpPr>
        <xdr:cNvPr id="37" name="Ellipse 36"/>
        <xdr:cNvSpPr/>
      </xdr:nvSpPr>
      <xdr:spPr>
        <a:xfrm>
          <a:off x="3276600" y="69056250"/>
          <a:ext cx="352425" cy="304800"/>
        </a:xfrm>
        <a:prstGeom prst="ellipse">
          <a:avLst/>
        </a:prstGeom>
        <a:solidFill>
          <a:srgbClr val="0066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19050</xdr:colOff>
      <xdr:row>354</xdr:row>
      <xdr:rowOff>38100</xdr:rowOff>
    </xdr:from>
    <xdr:to>
      <xdr:col>20</xdr:col>
      <xdr:colOff>9525</xdr:colOff>
      <xdr:row>355</xdr:row>
      <xdr:rowOff>152400</xdr:rowOff>
    </xdr:to>
    <xdr:sp macro="" textlink="">
      <xdr:nvSpPr>
        <xdr:cNvPr id="38" name="Ellipse 37"/>
        <xdr:cNvSpPr/>
      </xdr:nvSpPr>
      <xdr:spPr>
        <a:xfrm>
          <a:off x="3276600" y="68294250"/>
          <a:ext cx="352425" cy="304800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0</xdr:rowOff>
    </xdr:from>
    <xdr:to>
      <xdr:col>4</xdr:col>
      <xdr:colOff>1</xdr:colOff>
      <xdr:row>0</xdr:row>
      <xdr:rowOff>276264</xdr:rowOff>
    </xdr:to>
    <xdr:pic>
      <xdr:nvPicPr>
        <xdr:cNvPr id="31" name="Image 3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24641175"/>
          <a:ext cx="904876" cy="276264"/>
        </a:xfrm>
        <a:prstGeom prst="rect">
          <a:avLst/>
        </a:prstGeom>
      </xdr:spPr>
    </xdr:pic>
    <xdr:clientData/>
  </xdr:twoCellAnchor>
  <xdr:twoCellAnchor editAs="oneCell">
    <xdr:from>
      <xdr:col>2</xdr:col>
      <xdr:colOff>581025</xdr:colOff>
      <xdr:row>0</xdr:row>
      <xdr:rowOff>0</xdr:rowOff>
    </xdr:from>
    <xdr:to>
      <xdr:col>3</xdr:col>
      <xdr:colOff>57183</xdr:colOff>
      <xdr:row>0</xdr:row>
      <xdr:rowOff>152400</xdr:rowOff>
    </xdr:to>
    <xdr:pic>
      <xdr:nvPicPr>
        <xdr:cNvPr id="37" name="Image 3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925" y="47986951"/>
          <a:ext cx="238158" cy="15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dealchalan@orange.fr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8:AC391"/>
  <sheetViews>
    <sheetView tabSelected="1" topLeftCell="A76" workbookViewId="0">
      <selection activeCell="Q125" sqref="Q125"/>
    </sheetView>
  </sheetViews>
  <sheetFormatPr baseColWidth="10" defaultRowHeight="15" x14ac:dyDescent="0.25"/>
  <cols>
    <col min="1" max="27" width="2.7109375" customWidth="1"/>
    <col min="28" max="28" width="4.7109375" customWidth="1"/>
    <col min="29" max="29" width="8.7109375" customWidth="1"/>
    <col min="30" max="45" width="2.7109375" customWidth="1"/>
  </cols>
  <sheetData>
    <row r="68" spans="2:29" ht="15" customHeight="1" x14ac:dyDescent="0.25">
      <c r="C68" s="1"/>
      <c r="D68" s="1"/>
      <c r="E68" s="1"/>
      <c r="J68" s="123" t="s">
        <v>0</v>
      </c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</row>
    <row r="69" spans="2:29" ht="15" customHeight="1" x14ac:dyDescent="0.25">
      <c r="C69" s="1"/>
      <c r="D69" s="1"/>
      <c r="E69" s="1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</row>
    <row r="71" spans="2:29" ht="20.100000000000001" customHeight="1" x14ac:dyDescent="0.25">
      <c r="B71" s="2"/>
      <c r="C71" s="120" t="s">
        <v>1</v>
      </c>
      <c r="D71" s="90"/>
      <c r="E71" s="90"/>
      <c r="F71" s="91"/>
      <c r="G71" s="120" t="s">
        <v>2</v>
      </c>
      <c r="H71" s="121"/>
      <c r="I71" s="121"/>
      <c r="J71" s="122"/>
      <c r="K71" s="120" t="s">
        <v>3</v>
      </c>
      <c r="L71" s="121"/>
      <c r="M71" s="121"/>
      <c r="N71" s="122"/>
      <c r="O71" s="120" t="s">
        <v>4</v>
      </c>
      <c r="P71" s="121"/>
      <c r="Q71" s="121"/>
      <c r="R71" s="122"/>
      <c r="S71" s="120" t="s">
        <v>5</v>
      </c>
      <c r="T71" s="121"/>
      <c r="U71" s="121"/>
      <c r="V71" s="122"/>
      <c r="W71" s="120" t="s">
        <v>6</v>
      </c>
      <c r="X71" s="121"/>
      <c r="Y71" s="121"/>
      <c r="Z71" s="122"/>
      <c r="AA71" s="120" t="s">
        <v>7</v>
      </c>
      <c r="AB71" s="121"/>
      <c r="AC71" s="122"/>
    </row>
    <row r="73" spans="2:29" ht="15" customHeight="1" x14ac:dyDescent="0.25">
      <c r="C73" s="1"/>
      <c r="D73" s="1"/>
      <c r="E73" s="1"/>
      <c r="K73" s="123" t="s">
        <v>8</v>
      </c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</row>
    <row r="74" spans="2:29" ht="15" customHeight="1" x14ac:dyDescent="0.25">
      <c r="C74" s="1"/>
      <c r="D74" s="1"/>
      <c r="E74" s="1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</row>
    <row r="75" spans="2:29" ht="15" customHeight="1" x14ac:dyDescent="0.25"/>
    <row r="93" spans="2:29" ht="15" customHeight="1" x14ac:dyDescent="0.25">
      <c r="C93" s="1"/>
      <c r="D93" s="1"/>
      <c r="E93" s="1"/>
      <c r="J93" s="123" t="s">
        <v>9</v>
      </c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</row>
    <row r="94" spans="2:29" ht="15" customHeight="1" x14ac:dyDescent="0.25">
      <c r="C94" s="1"/>
      <c r="D94" s="1"/>
      <c r="E94" s="1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</row>
    <row r="96" spans="2:29" ht="20.100000000000001" customHeight="1" x14ac:dyDescent="0.25">
      <c r="B96" s="2"/>
      <c r="C96" s="120" t="s">
        <v>1</v>
      </c>
      <c r="D96" s="90"/>
      <c r="E96" s="90"/>
      <c r="F96" s="91"/>
      <c r="G96" s="120" t="s">
        <v>2</v>
      </c>
      <c r="H96" s="121"/>
      <c r="I96" s="121"/>
      <c r="J96" s="122"/>
      <c r="K96" s="120" t="s">
        <v>3</v>
      </c>
      <c r="L96" s="121"/>
      <c r="M96" s="121"/>
      <c r="N96" s="122"/>
      <c r="O96" s="120" t="s">
        <v>4</v>
      </c>
      <c r="P96" s="121"/>
      <c r="Q96" s="121"/>
      <c r="R96" s="122"/>
      <c r="S96" s="120" t="s">
        <v>5</v>
      </c>
      <c r="T96" s="121"/>
      <c r="U96" s="121"/>
      <c r="V96" s="122"/>
      <c r="W96" s="120" t="s">
        <v>6</v>
      </c>
      <c r="X96" s="121"/>
      <c r="Y96" s="121"/>
      <c r="Z96" s="122"/>
      <c r="AA96" s="120" t="s">
        <v>7</v>
      </c>
      <c r="AB96" s="121"/>
      <c r="AC96" s="122"/>
    </row>
    <row r="98" spans="3:22" ht="15" customHeight="1" x14ac:dyDescent="0.25">
      <c r="C98" s="1"/>
      <c r="D98" s="1"/>
      <c r="E98" s="1"/>
      <c r="K98" s="123" t="s">
        <v>8</v>
      </c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</row>
    <row r="99" spans="3:22" ht="15" customHeight="1" x14ac:dyDescent="0.25">
      <c r="C99" s="1"/>
      <c r="D99" s="1"/>
      <c r="E99" s="1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</row>
    <row r="100" spans="3:22" ht="15" customHeight="1" x14ac:dyDescent="0.25">
      <c r="C100" s="1"/>
      <c r="D100" s="1"/>
      <c r="E100" s="1"/>
    </row>
    <row r="117" spans="2:29" ht="15" customHeight="1" x14ac:dyDescent="0.25">
      <c r="C117" s="1"/>
      <c r="D117" s="1"/>
      <c r="E117" s="1"/>
      <c r="J117" s="123" t="s">
        <v>10</v>
      </c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</row>
    <row r="118" spans="2:29" ht="15" customHeight="1" x14ac:dyDescent="0.25">
      <c r="C118" s="1"/>
      <c r="D118" s="1"/>
      <c r="E118" s="1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</row>
    <row r="120" spans="2:29" ht="20.100000000000001" customHeight="1" x14ac:dyDescent="0.25">
      <c r="B120" s="2"/>
      <c r="C120" s="120" t="s">
        <v>1</v>
      </c>
      <c r="D120" s="90"/>
      <c r="E120" s="90"/>
      <c r="F120" s="91"/>
      <c r="G120" s="120" t="s">
        <v>2</v>
      </c>
      <c r="H120" s="121"/>
      <c r="I120" s="121"/>
      <c r="J120" s="122"/>
      <c r="K120" s="120" t="s">
        <v>3</v>
      </c>
      <c r="L120" s="121"/>
      <c r="M120" s="121"/>
      <c r="N120" s="122"/>
      <c r="O120" s="120" t="s">
        <v>4</v>
      </c>
      <c r="P120" s="121"/>
      <c r="Q120" s="121"/>
      <c r="R120" s="122"/>
      <c r="S120" s="120" t="s">
        <v>5</v>
      </c>
      <c r="T120" s="121"/>
      <c r="U120" s="121"/>
      <c r="V120" s="122"/>
      <c r="W120" s="120" t="s">
        <v>6</v>
      </c>
      <c r="X120" s="121"/>
      <c r="Y120" s="121"/>
      <c r="Z120" s="122"/>
      <c r="AA120" s="120" t="s">
        <v>7</v>
      </c>
      <c r="AB120" s="121"/>
      <c r="AC120" s="122"/>
    </row>
    <row r="122" spans="2:29" ht="15" customHeight="1" x14ac:dyDescent="0.25">
      <c r="B122" s="119" t="s">
        <v>63</v>
      </c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8"/>
      <c r="R122" s="18"/>
      <c r="S122" s="123" t="s">
        <v>8</v>
      </c>
      <c r="T122" s="118"/>
      <c r="U122" s="118"/>
      <c r="V122" s="118"/>
      <c r="W122" s="118"/>
      <c r="X122" s="118"/>
      <c r="Y122" s="118"/>
      <c r="Z122" s="118"/>
      <c r="AA122" s="118"/>
      <c r="AB122" s="18"/>
    </row>
    <row r="123" spans="2:29" ht="15" customHeight="1" x14ac:dyDescent="0.25"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8"/>
      <c r="R123" s="18"/>
      <c r="S123" s="118"/>
      <c r="T123" s="118"/>
      <c r="U123" s="118"/>
      <c r="V123" s="118"/>
      <c r="W123" s="118"/>
      <c r="X123" s="118"/>
      <c r="Y123" s="118"/>
      <c r="Z123" s="118"/>
      <c r="AA123" s="118"/>
      <c r="AB123" s="18"/>
    </row>
    <row r="124" spans="2:29" ht="15" customHeight="1" x14ac:dyDescent="0.25">
      <c r="C124" s="1"/>
      <c r="D124" s="1"/>
      <c r="E124" s="1"/>
    </row>
    <row r="125" spans="2:29" ht="15" customHeight="1" x14ac:dyDescent="0.25">
      <c r="C125" s="1"/>
      <c r="D125" s="1"/>
      <c r="E125" s="1"/>
    </row>
    <row r="126" spans="2:29" ht="20.25" x14ac:dyDescent="0.25">
      <c r="C126" s="1"/>
      <c r="D126" s="1"/>
      <c r="E126" s="1"/>
    </row>
    <row r="142" spans="3:26" ht="15" customHeight="1" x14ac:dyDescent="0.25">
      <c r="C142" s="1"/>
      <c r="D142" s="1"/>
      <c r="E142" s="1"/>
      <c r="G142" s="123" t="s">
        <v>57</v>
      </c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</row>
    <row r="143" spans="3:26" ht="15" customHeight="1" x14ac:dyDescent="0.25">
      <c r="C143" s="1"/>
      <c r="D143" s="1"/>
      <c r="E143" s="1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</row>
    <row r="145" spans="2:29" ht="20.100000000000001" customHeight="1" x14ac:dyDescent="0.25">
      <c r="B145" s="2"/>
      <c r="C145" s="120" t="s">
        <v>1</v>
      </c>
      <c r="D145" s="90"/>
      <c r="E145" s="90"/>
      <c r="F145" s="91"/>
      <c r="G145" s="120" t="s">
        <v>2</v>
      </c>
      <c r="H145" s="121"/>
      <c r="I145" s="121"/>
      <c r="J145" s="122"/>
      <c r="K145" s="120" t="s">
        <v>3</v>
      </c>
      <c r="L145" s="121"/>
      <c r="M145" s="121"/>
      <c r="N145" s="122"/>
      <c r="O145" s="120" t="s">
        <v>4</v>
      </c>
      <c r="P145" s="121"/>
      <c r="Q145" s="121"/>
      <c r="R145" s="122"/>
      <c r="S145" s="120" t="s">
        <v>5</v>
      </c>
      <c r="T145" s="121"/>
      <c r="U145" s="121"/>
      <c r="V145" s="122"/>
      <c r="W145" s="120" t="s">
        <v>6</v>
      </c>
      <c r="X145" s="121"/>
      <c r="Y145" s="121"/>
      <c r="Z145" s="122"/>
      <c r="AA145" s="120" t="s">
        <v>7</v>
      </c>
      <c r="AB145" s="121"/>
      <c r="AC145" s="122"/>
    </row>
    <row r="147" spans="2:29" ht="15" customHeight="1" x14ac:dyDescent="0.25">
      <c r="B147" s="119" t="s">
        <v>63</v>
      </c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8"/>
      <c r="R147" s="18"/>
      <c r="S147" s="123" t="s">
        <v>11</v>
      </c>
      <c r="T147" s="118"/>
      <c r="U147" s="118"/>
      <c r="V147" s="118"/>
      <c r="W147" s="118"/>
      <c r="X147" s="118"/>
      <c r="Y147" s="118"/>
      <c r="Z147" s="118"/>
      <c r="AA147" s="118"/>
      <c r="AB147" s="18"/>
    </row>
    <row r="148" spans="2:29" ht="15" customHeight="1" x14ac:dyDescent="0.25"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8"/>
      <c r="R148" s="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8"/>
    </row>
    <row r="149" spans="2:29" ht="20.25" x14ac:dyDescent="0.25">
      <c r="C149" s="1"/>
      <c r="D149" s="1"/>
      <c r="E149" s="1"/>
    </row>
    <row r="165" spans="2:29" ht="15" customHeight="1" x14ac:dyDescent="0.25">
      <c r="C165" s="1"/>
      <c r="D165" s="1"/>
      <c r="E165" s="1"/>
      <c r="G165" s="123" t="s">
        <v>12</v>
      </c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</row>
    <row r="166" spans="2:29" ht="15" customHeight="1" x14ac:dyDescent="0.25">
      <c r="C166" s="1"/>
      <c r="D166" s="1"/>
      <c r="E166" s="1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</row>
    <row r="168" spans="2:29" ht="20.100000000000001" customHeight="1" x14ac:dyDescent="0.25">
      <c r="B168" s="2"/>
      <c r="C168" s="120" t="s">
        <v>1</v>
      </c>
      <c r="D168" s="90"/>
      <c r="E168" s="90"/>
      <c r="F168" s="91"/>
      <c r="G168" s="120" t="s">
        <v>2</v>
      </c>
      <c r="H168" s="121"/>
      <c r="I168" s="121"/>
      <c r="J168" s="122"/>
      <c r="K168" s="120" t="s">
        <v>3</v>
      </c>
      <c r="L168" s="121"/>
      <c r="M168" s="121"/>
      <c r="N168" s="122"/>
      <c r="O168" s="120" t="s">
        <v>4</v>
      </c>
      <c r="P168" s="121"/>
      <c r="Q168" s="121"/>
      <c r="R168" s="122"/>
      <c r="S168" s="120" t="s">
        <v>5</v>
      </c>
      <c r="T168" s="121"/>
      <c r="U168" s="121"/>
      <c r="V168" s="122"/>
      <c r="W168" s="120" t="s">
        <v>6</v>
      </c>
      <c r="X168" s="121"/>
      <c r="Y168" s="121"/>
      <c r="Z168" s="122"/>
      <c r="AA168" s="120" t="s">
        <v>7</v>
      </c>
      <c r="AB168" s="121"/>
      <c r="AC168" s="122"/>
    </row>
    <row r="170" spans="2:29" ht="15" customHeight="1" x14ac:dyDescent="0.25">
      <c r="B170" s="119" t="s">
        <v>63</v>
      </c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8"/>
      <c r="R170" s="18"/>
      <c r="S170" s="123" t="s">
        <v>13</v>
      </c>
      <c r="T170" s="118"/>
      <c r="U170" s="118"/>
      <c r="V170" s="118"/>
      <c r="W170" s="118"/>
      <c r="X170" s="118"/>
      <c r="Y170" s="118"/>
      <c r="Z170" s="118"/>
      <c r="AA170" s="118"/>
      <c r="AB170" s="18"/>
    </row>
    <row r="171" spans="2:29" ht="15" customHeight="1" x14ac:dyDescent="0.25"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8"/>
      <c r="R171" s="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8"/>
    </row>
    <row r="191" spans="3:26" ht="15" customHeight="1" x14ac:dyDescent="0.25">
      <c r="C191" s="1"/>
      <c r="D191" s="1"/>
      <c r="E191" s="1"/>
      <c r="G191" s="123" t="s">
        <v>14</v>
      </c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</row>
    <row r="192" spans="3:26" ht="15" customHeight="1" x14ac:dyDescent="0.25">
      <c r="C192" s="1"/>
      <c r="D192" s="1"/>
      <c r="E192" s="1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</row>
    <row r="194" spans="2:29" ht="20.100000000000001" customHeight="1" x14ac:dyDescent="0.25">
      <c r="B194" s="2"/>
      <c r="C194" s="120" t="s">
        <v>1</v>
      </c>
      <c r="D194" s="90"/>
      <c r="E194" s="90"/>
      <c r="F194" s="91"/>
      <c r="G194" s="120" t="s">
        <v>2</v>
      </c>
      <c r="H194" s="121"/>
      <c r="I194" s="121"/>
      <c r="J194" s="122"/>
      <c r="K194" s="120" t="s">
        <v>3</v>
      </c>
      <c r="L194" s="121"/>
      <c r="M194" s="121"/>
      <c r="N194" s="122"/>
      <c r="O194" s="120" t="s">
        <v>4</v>
      </c>
      <c r="P194" s="121"/>
      <c r="Q194" s="121"/>
      <c r="R194" s="122"/>
      <c r="S194" s="120" t="s">
        <v>5</v>
      </c>
      <c r="T194" s="121"/>
      <c r="U194" s="121"/>
      <c r="V194" s="122"/>
      <c r="W194" s="120" t="s">
        <v>6</v>
      </c>
      <c r="X194" s="121"/>
      <c r="Y194" s="121"/>
      <c r="Z194" s="122"/>
      <c r="AA194" s="120" t="s">
        <v>7</v>
      </c>
      <c r="AB194" s="121"/>
      <c r="AC194" s="122"/>
    </row>
    <row r="196" spans="2:29" ht="15" customHeight="1" x14ac:dyDescent="0.25">
      <c r="C196" s="1"/>
      <c r="D196" s="1"/>
      <c r="E196" s="1"/>
      <c r="K196" s="123" t="s">
        <v>15</v>
      </c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</row>
    <row r="197" spans="2:29" ht="15" customHeight="1" x14ac:dyDescent="0.25">
      <c r="C197" s="1"/>
      <c r="D197" s="1"/>
      <c r="E197" s="1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</row>
    <row r="213" spans="2:29" ht="15" customHeight="1" x14ac:dyDescent="0.25">
      <c r="C213" s="1"/>
      <c r="D213" s="1"/>
      <c r="E213" s="1"/>
      <c r="G213" s="123" t="s">
        <v>16</v>
      </c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</row>
    <row r="214" spans="2:29" ht="15" customHeight="1" x14ac:dyDescent="0.25">
      <c r="C214" s="1"/>
      <c r="D214" s="1"/>
      <c r="E214" s="1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</row>
    <row r="216" spans="2:29" ht="20.100000000000001" customHeight="1" x14ac:dyDescent="0.25">
      <c r="B216" s="2"/>
      <c r="C216" s="120" t="s">
        <v>1</v>
      </c>
      <c r="D216" s="90"/>
      <c r="E216" s="90"/>
      <c r="F216" s="91"/>
      <c r="G216" s="120" t="s">
        <v>2</v>
      </c>
      <c r="H216" s="121"/>
      <c r="I216" s="121"/>
      <c r="J216" s="122"/>
      <c r="K216" s="120" t="s">
        <v>3</v>
      </c>
      <c r="L216" s="121"/>
      <c r="M216" s="121"/>
      <c r="N216" s="122"/>
      <c r="O216" s="120" t="s">
        <v>4</v>
      </c>
      <c r="P216" s="121"/>
      <c r="Q216" s="121"/>
      <c r="R216" s="122"/>
      <c r="S216" s="120" t="s">
        <v>5</v>
      </c>
      <c r="T216" s="121"/>
      <c r="U216" s="121"/>
      <c r="V216" s="122"/>
      <c r="W216" s="120" t="s">
        <v>6</v>
      </c>
      <c r="X216" s="121"/>
      <c r="Y216" s="121"/>
      <c r="Z216" s="122"/>
      <c r="AA216" s="120" t="s">
        <v>7</v>
      </c>
      <c r="AB216" s="121"/>
      <c r="AC216" s="122"/>
    </row>
    <row r="218" spans="2:29" ht="15" customHeight="1" x14ac:dyDescent="0.25">
      <c r="C218" s="1"/>
      <c r="D218" s="1"/>
      <c r="E218" s="1"/>
      <c r="K218" s="123" t="s">
        <v>15</v>
      </c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</row>
    <row r="219" spans="2:29" ht="15" customHeight="1" x14ac:dyDescent="0.25">
      <c r="C219" s="1"/>
      <c r="D219" s="1"/>
      <c r="E219" s="1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</row>
    <row r="238" spans="3:26" ht="15" customHeight="1" x14ac:dyDescent="0.25">
      <c r="C238" s="1"/>
      <c r="D238" s="1"/>
      <c r="E238" s="1"/>
      <c r="G238" s="123" t="s">
        <v>17</v>
      </c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</row>
    <row r="239" spans="3:26" ht="15" customHeight="1" x14ac:dyDescent="0.25">
      <c r="C239" s="1"/>
      <c r="D239" s="1"/>
      <c r="E239" s="1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</row>
    <row r="241" spans="2:29" ht="20.100000000000001" customHeight="1" x14ac:dyDescent="0.25">
      <c r="B241" s="2"/>
      <c r="C241" s="120" t="s">
        <v>1</v>
      </c>
      <c r="D241" s="90"/>
      <c r="E241" s="90"/>
      <c r="F241" s="91"/>
      <c r="G241" s="120" t="s">
        <v>2</v>
      </c>
      <c r="H241" s="121"/>
      <c r="I241" s="121"/>
      <c r="J241" s="122"/>
      <c r="K241" s="120" t="s">
        <v>3</v>
      </c>
      <c r="L241" s="121"/>
      <c r="M241" s="121"/>
      <c r="N241" s="122"/>
      <c r="O241" s="120" t="s">
        <v>4</v>
      </c>
      <c r="P241" s="121"/>
      <c r="Q241" s="121"/>
      <c r="R241" s="122"/>
      <c r="S241" s="120" t="s">
        <v>5</v>
      </c>
      <c r="T241" s="121"/>
      <c r="U241" s="121"/>
      <c r="V241" s="122"/>
      <c r="W241" s="120" t="s">
        <v>6</v>
      </c>
      <c r="X241" s="121"/>
      <c r="Y241" s="121"/>
      <c r="Z241" s="122"/>
      <c r="AA241" s="120" t="s">
        <v>7</v>
      </c>
      <c r="AB241" s="121"/>
      <c r="AC241" s="122"/>
    </row>
    <row r="243" spans="2:29" ht="15" customHeight="1" x14ac:dyDescent="0.25">
      <c r="C243" s="1"/>
      <c r="D243" s="1"/>
      <c r="E243" s="1"/>
      <c r="K243" s="123" t="s">
        <v>18</v>
      </c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</row>
    <row r="244" spans="2:29" ht="15" customHeight="1" x14ac:dyDescent="0.25">
      <c r="C244" s="1"/>
      <c r="D244" s="1"/>
      <c r="E244" s="1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</row>
    <row r="269" spans="2:29" ht="15" customHeight="1" x14ac:dyDescent="0.25">
      <c r="C269" s="1"/>
      <c r="D269" s="1"/>
      <c r="E269" s="1"/>
      <c r="G269" s="123" t="s">
        <v>21</v>
      </c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</row>
    <row r="270" spans="2:29" ht="15" customHeight="1" x14ac:dyDescent="0.25">
      <c r="C270" s="1"/>
      <c r="D270" s="1"/>
      <c r="E270" s="1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</row>
    <row r="272" spans="2:29" ht="20.100000000000001" customHeight="1" x14ac:dyDescent="0.25">
      <c r="B272" s="2"/>
      <c r="C272" s="120" t="s">
        <v>1</v>
      </c>
      <c r="D272" s="90"/>
      <c r="E272" s="90"/>
      <c r="F272" s="91"/>
      <c r="G272" s="120" t="s">
        <v>2</v>
      </c>
      <c r="H272" s="121"/>
      <c r="I272" s="121"/>
      <c r="J272" s="122"/>
      <c r="K272" s="120" t="s">
        <v>3</v>
      </c>
      <c r="L272" s="121"/>
      <c r="M272" s="121"/>
      <c r="N272" s="122"/>
      <c r="O272" s="120" t="s">
        <v>4</v>
      </c>
      <c r="P272" s="121"/>
      <c r="Q272" s="121"/>
      <c r="R272" s="122"/>
      <c r="S272" s="120" t="s">
        <v>5</v>
      </c>
      <c r="T272" s="121"/>
      <c r="U272" s="121"/>
      <c r="V272" s="122"/>
      <c r="W272" s="120" t="s">
        <v>6</v>
      </c>
      <c r="X272" s="121"/>
      <c r="Y272" s="121"/>
      <c r="Z272" s="122"/>
      <c r="AA272" s="120" t="s">
        <v>7</v>
      </c>
      <c r="AB272" s="121"/>
      <c r="AC272" s="122"/>
    </row>
    <row r="274" spans="3:26" ht="15" customHeight="1" x14ac:dyDescent="0.25">
      <c r="C274" s="1"/>
      <c r="D274" s="1"/>
      <c r="E274" s="1"/>
      <c r="K274" s="123" t="s">
        <v>22</v>
      </c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</row>
    <row r="275" spans="3:26" ht="15" customHeight="1" x14ac:dyDescent="0.25">
      <c r="C275" s="1"/>
      <c r="D275" s="1"/>
      <c r="E275" s="1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</row>
    <row r="288" spans="3:26" ht="15" customHeight="1" x14ac:dyDescent="0.25">
      <c r="C288" s="1"/>
      <c r="D288" s="1"/>
      <c r="E288" s="1"/>
      <c r="G288" s="123" t="s">
        <v>23</v>
      </c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  <c r="X288" s="118"/>
      <c r="Y288" s="118"/>
      <c r="Z288" s="118"/>
    </row>
    <row r="289" spans="2:29" ht="15" customHeight="1" x14ac:dyDescent="0.25">
      <c r="C289" s="1"/>
      <c r="D289" s="1"/>
      <c r="E289" s="1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  <c r="X289" s="118"/>
      <c r="Y289" s="118"/>
      <c r="Z289" s="118"/>
    </row>
    <row r="291" spans="2:29" ht="20.100000000000001" customHeight="1" x14ac:dyDescent="0.25">
      <c r="B291" s="2"/>
      <c r="C291" s="120" t="s">
        <v>1</v>
      </c>
      <c r="D291" s="90"/>
      <c r="E291" s="90"/>
      <c r="F291" s="91"/>
      <c r="G291" s="120" t="s">
        <v>2</v>
      </c>
      <c r="H291" s="121"/>
      <c r="I291" s="121"/>
      <c r="J291" s="122"/>
      <c r="K291" s="120" t="s">
        <v>3</v>
      </c>
      <c r="L291" s="121"/>
      <c r="M291" s="121"/>
      <c r="N291" s="122"/>
      <c r="O291" s="120" t="s">
        <v>4</v>
      </c>
      <c r="P291" s="121"/>
      <c r="Q291" s="121"/>
      <c r="R291" s="122"/>
      <c r="S291" s="120" t="s">
        <v>5</v>
      </c>
      <c r="T291" s="121"/>
      <c r="U291" s="121"/>
      <c r="V291" s="122"/>
      <c r="W291" s="120" t="s">
        <v>6</v>
      </c>
      <c r="X291" s="121"/>
      <c r="Y291" s="121"/>
      <c r="Z291" s="122"/>
      <c r="AA291" s="120" t="s">
        <v>7</v>
      </c>
      <c r="AB291" s="121"/>
      <c r="AC291" s="122"/>
    </row>
    <row r="293" spans="2:29" ht="15" customHeight="1" x14ac:dyDescent="0.25">
      <c r="B293" s="119" t="s">
        <v>63</v>
      </c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23"/>
      <c r="R293" s="23"/>
      <c r="S293" s="123" t="s">
        <v>24</v>
      </c>
      <c r="T293" s="118"/>
      <c r="U293" s="118"/>
      <c r="V293" s="118"/>
      <c r="W293" s="118"/>
      <c r="X293" s="118"/>
      <c r="Y293" s="118"/>
      <c r="Z293" s="118"/>
      <c r="AA293" s="118"/>
      <c r="AB293" s="23"/>
    </row>
    <row r="294" spans="2:29" ht="15" customHeight="1" x14ac:dyDescent="0.25"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23"/>
      <c r="R294" s="23"/>
      <c r="S294" s="118"/>
      <c r="T294" s="118"/>
      <c r="U294" s="118"/>
      <c r="V294" s="118"/>
      <c r="W294" s="118"/>
      <c r="X294" s="118"/>
      <c r="Y294" s="118"/>
      <c r="Z294" s="118"/>
      <c r="AA294" s="118"/>
      <c r="AB294" s="23"/>
    </row>
    <row r="295" spans="2:29" ht="15" customHeight="1" x14ac:dyDescent="0.25">
      <c r="C295" s="1"/>
      <c r="D295" s="1"/>
      <c r="E295" s="1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</row>
    <row r="313" spans="2:29" ht="15" customHeight="1" x14ac:dyDescent="0.25">
      <c r="C313" s="1"/>
      <c r="D313" s="1"/>
      <c r="E313" s="1"/>
      <c r="G313" s="123" t="s">
        <v>25</v>
      </c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  <c r="X313" s="118"/>
      <c r="Y313" s="118"/>
      <c r="Z313" s="118"/>
    </row>
    <row r="314" spans="2:29" ht="15" customHeight="1" x14ac:dyDescent="0.25">
      <c r="C314" s="1"/>
      <c r="D314" s="1"/>
      <c r="E314" s="1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  <c r="X314" s="118"/>
      <c r="Y314" s="118"/>
      <c r="Z314" s="118"/>
    </row>
    <row r="316" spans="2:29" ht="20.100000000000001" customHeight="1" x14ac:dyDescent="0.25">
      <c r="B316" s="2"/>
      <c r="C316" s="120" t="s">
        <v>1</v>
      </c>
      <c r="D316" s="90"/>
      <c r="E316" s="90"/>
      <c r="F316" s="91"/>
      <c r="G316" s="120" t="s">
        <v>2</v>
      </c>
      <c r="H316" s="121"/>
      <c r="I316" s="121"/>
      <c r="J316" s="122"/>
      <c r="K316" s="120" t="s">
        <v>3</v>
      </c>
      <c r="L316" s="121"/>
      <c r="M316" s="121"/>
      <c r="N316" s="122"/>
      <c r="O316" s="120" t="s">
        <v>4</v>
      </c>
      <c r="P316" s="121"/>
      <c r="Q316" s="121"/>
      <c r="R316" s="122"/>
      <c r="S316" s="120" t="s">
        <v>5</v>
      </c>
      <c r="T316" s="121"/>
      <c r="U316" s="121"/>
      <c r="V316" s="122"/>
      <c r="W316" s="120" t="s">
        <v>6</v>
      </c>
      <c r="X316" s="121"/>
      <c r="Y316" s="121"/>
      <c r="Z316" s="122"/>
      <c r="AA316" s="120" t="s">
        <v>7</v>
      </c>
      <c r="AB316" s="121"/>
      <c r="AC316" s="122"/>
    </row>
    <row r="318" spans="2:29" ht="15" customHeight="1" x14ac:dyDescent="0.25">
      <c r="B318" s="119" t="s">
        <v>63</v>
      </c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23"/>
      <c r="R318" s="23"/>
      <c r="S318" s="123" t="s">
        <v>26</v>
      </c>
      <c r="T318" s="118"/>
      <c r="U318" s="118"/>
      <c r="V318" s="118"/>
      <c r="W318" s="118"/>
      <c r="X318" s="118"/>
      <c r="Y318" s="118"/>
      <c r="Z318" s="118"/>
      <c r="AA318" s="118"/>
      <c r="AB318" s="23"/>
    </row>
    <row r="319" spans="2:29" ht="15" customHeight="1" x14ac:dyDescent="0.25"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23"/>
      <c r="R319" s="23"/>
      <c r="S319" s="118"/>
      <c r="T319" s="118"/>
      <c r="U319" s="118"/>
      <c r="V319" s="118"/>
      <c r="W319" s="118"/>
      <c r="X319" s="118"/>
      <c r="Y319" s="118"/>
      <c r="Z319" s="118"/>
      <c r="AA319" s="118"/>
      <c r="AB319" s="23"/>
    </row>
    <row r="338" spans="2:29" ht="15" customHeight="1" x14ac:dyDescent="0.25">
      <c r="C338" s="22"/>
      <c r="D338" s="22"/>
      <c r="E338" s="22"/>
      <c r="G338" s="123" t="s">
        <v>47</v>
      </c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</row>
    <row r="339" spans="2:29" ht="15" customHeight="1" x14ac:dyDescent="0.25">
      <c r="C339" s="22"/>
      <c r="D339" s="22"/>
      <c r="E339" s="22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</row>
    <row r="341" spans="2:29" ht="20.100000000000001" customHeight="1" x14ac:dyDescent="0.25">
      <c r="B341" s="2"/>
      <c r="C341" s="120" t="s">
        <v>1</v>
      </c>
      <c r="D341" s="90"/>
      <c r="E341" s="90"/>
      <c r="F341" s="91"/>
      <c r="G341" s="120" t="s">
        <v>2</v>
      </c>
      <c r="H341" s="121"/>
      <c r="I341" s="121"/>
      <c r="J341" s="122"/>
      <c r="K341" s="120" t="s">
        <v>3</v>
      </c>
      <c r="L341" s="121"/>
      <c r="M341" s="121"/>
      <c r="N341" s="122"/>
      <c r="O341" s="120" t="s">
        <v>4</v>
      </c>
      <c r="P341" s="121"/>
      <c r="Q341" s="121"/>
      <c r="R341" s="122"/>
      <c r="S341" s="120" t="s">
        <v>5</v>
      </c>
      <c r="T341" s="121"/>
      <c r="U341" s="121"/>
      <c r="V341" s="122"/>
      <c r="W341" s="120" t="s">
        <v>6</v>
      </c>
      <c r="X341" s="121"/>
      <c r="Y341" s="121"/>
      <c r="Z341" s="122"/>
      <c r="AA341" s="120" t="s">
        <v>7</v>
      </c>
      <c r="AB341" s="121"/>
      <c r="AC341" s="122"/>
    </row>
    <row r="343" spans="2:29" ht="15" customHeight="1" x14ac:dyDescent="0.25">
      <c r="B343" s="119" t="s">
        <v>63</v>
      </c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23"/>
      <c r="R343" s="23"/>
      <c r="S343" s="123" t="s">
        <v>27</v>
      </c>
      <c r="T343" s="118"/>
      <c r="U343" s="118"/>
      <c r="V343" s="118"/>
      <c r="W343" s="118"/>
      <c r="X343" s="118"/>
      <c r="Y343" s="118"/>
      <c r="Z343" s="118"/>
      <c r="AA343" s="118"/>
      <c r="AB343" s="23"/>
    </row>
    <row r="344" spans="2:29" ht="15" customHeight="1" x14ac:dyDescent="0.25"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23"/>
      <c r="R344" s="23"/>
      <c r="S344" s="118"/>
      <c r="T344" s="118"/>
      <c r="U344" s="118"/>
      <c r="V344" s="118"/>
      <c r="W344" s="118"/>
      <c r="X344" s="118"/>
      <c r="Y344" s="118"/>
      <c r="Z344" s="118"/>
      <c r="AA344" s="118"/>
      <c r="AB344" s="23"/>
    </row>
    <row r="347" spans="2:29" x14ac:dyDescent="0.25">
      <c r="U347" s="119" t="s">
        <v>65</v>
      </c>
      <c r="V347" s="119"/>
      <c r="W347" s="119"/>
      <c r="X347" s="133" t="s">
        <v>68</v>
      </c>
      <c r="Y347" s="133"/>
      <c r="Z347" s="133"/>
      <c r="AA347" s="133"/>
      <c r="AB347" s="133"/>
      <c r="AC347" s="133"/>
    </row>
    <row r="348" spans="2:29" x14ac:dyDescent="0.25">
      <c r="U348" s="119"/>
      <c r="V348" s="119"/>
      <c r="W348" s="119"/>
      <c r="X348" s="133"/>
      <c r="Y348" s="133"/>
      <c r="Z348" s="133"/>
      <c r="AA348" s="133"/>
      <c r="AB348" s="133"/>
      <c r="AC348" s="133"/>
    </row>
    <row r="351" spans="2:29" x14ac:dyDescent="0.25">
      <c r="U351" s="119" t="s">
        <v>67</v>
      </c>
      <c r="V351" s="119"/>
      <c r="W351" s="119"/>
      <c r="X351" s="133" t="s">
        <v>69</v>
      </c>
      <c r="Y351" s="133"/>
      <c r="Z351" s="133"/>
      <c r="AA351" s="133"/>
      <c r="AB351" s="133"/>
      <c r="AC351" s="133"/>
    </row>
    <row r="352" spans="2:29" x14ac:dyDescent="0.25">
      <c r="U352" s="119"/>
      <c r="V352" s="119"/>
      <c r="W352" s="119"/>
      <c r="X352" s="133"/>
      <c r="Y352" s="133"/>
      <c r="Z352" s="133"/>
      <c r="AA352" s="133"/>
      <c r="AB352" s="133"/>
      <c r="AC352" s="133"/>
    </row>
    <row r="355" spans="2:29" x14ac:dyDescent="0.25">
      <c r="U355" s="119" t="s">
        <v>64</v>
      </c>
      <c r="V355" s="119"/>
      <c r="W355" s="119"/>
      <c r="X355" s="133" t="s">
        <v>70</v>
      </c>
      <c r="Y355" s="133"/>
      <c r="Z355" s="133"/>
      <c r="AA355" s="133"/>
      <c r="AB355" s="133"/>
      <c r="AC355" s="133"/>
    </row>
    <row r="356" spans="2:29" x14ac:dyDescent="0.25">
      <c r="U356" s="119"/>
      <c r="V356" s="119"/>
      <c r="W356" s="119"/>
      <c r="X356" s="133"/>
      <c r="Y356" s="133"/>
      <c r="Z356" s="133"/>
      <c r="AA356" s="133"/>
      <c r="AB356" s="133"/>
      <c r="AC356" s="133"/>
    </row>
    <row r="359" spans="2:29" ht="15" customHeight="1" x14ac:dyDescent="0.25">
      <c r="U359" s="119" t="s">
        <v>66</v>
      </c>
      <c r="V359" s="119"/>
      <c r="W359" s="119"/>
      <c r="X359" s="133" t="s">
        <v>71</v>
      </c>
      <c r="Y359" s="133"/>
      <c r="Z359" s="133"/>
      <c r="AA359" s="133"/>
      <c r="AB359" s="133"/>
      <c r="AC359" s="133"/>
    </row>
    <row r="360" spans="2:29" ht="15" customHeight="1" x14ac:dyDescent="0.25">
      <c r="U360" s="119"/>
      <c r="V360" s="119"/>
      <c r="W360" s="119"/>
      <c r="X360" s="133"/>
      <c r="Y360" s="133"/>
      <c r="Z360" s="133"/>
      <c r="AA360" s="133"/>
      <c r="AB360" s="133"/>
      <c r="AC360" s="133"/>
    </row>
    <row r="364" spans="2:29" ht="15" customHeight="1" x14ac:dyDescent="0.25">
      <c r="C364" s="1"/>
      <c r="D364" s="1"/>
      <c r="E364" s="1"/>
      <c r="G364" s="123" t="s">
        <v>28</v>
      </c>
      <c r="H364" s="118"/>
      <c r="I364" s="118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  <c r="X364" s="118"/>
      <c r="Y364" s="118"/>
      <c r="Z364" s="118"/>
    </row>
    <row r="365" spans="2:29" ht="15" customHeight="1" x14ac:dyDescent="0.25">
      <c r="C365" s="1"/>
      <c r="D365" s="1"/>
      <c r="E365" s="1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  <c r="X365" s="118"/>
      <c r="Y365" s="118"/>
      <c r="Z365" s="118"/>
    </row>
    <row r="367" spans="2:29" ht="20.100000000000001" customHeight="1" x14ac:dyDescent="0.25">
      <c r="B367" s="2"/>
      <c r="C367" s="120" t="s">
        <v>1</v>
      </c>
      <c r="D367" s="90"/>
      <c r="E367" s="90"/>
      <c r="F367" s="91"/>
      <c r="G367" s="120" t="s">
        <v>2</v>
      </c>
      <c r="H367" s="121"/>
      <c r="I367" s="121"/>
      <c r="J367" s="122"/>
      <c r="K367" s="120" t="s">
        <v>3</v>
      </c>
      <c r="L367" s="121"/>
      <c r="M367" s="121"/>
      <c r="N367" s="122"/>
      <c r="O367" s="120" t="s">
        <v>4</v>
      </c>
      <c r="P367" s="121"/>
      <c r="Q367" s="121"/>
      <c r="R367" s="122"/>
      <c r="S367" s="120" t="s">
        <v>5</v>
      </c>
      <c r="T367" s="121"/>
      <c r="U367" s="121"/>
      <c r="V367" s="122"/>
      <c r="W367" s="120" t="s">
        <v>6</v>
      </c>
      <c r="X367" s="121"/>
      <c r="Y367" s="121"/>
      <c r="Z367" s="122"/>
      <c r="AA367" s="120" t="s">
        <v>7</v>
      </c>
      <c r="AB367" s="121"/>
      <c r="AC367" s="122"/>
    </row>
    <row r="369" spans="2:29" ht="15" customHeight="1" x14ac:dyDescent="0.25">
      <c r="B369" s="119" t="s">
        <v>63</v>
      </c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8"/>
      <c r="R369" s="18"/>
      <c r="S369" s="123" t="s">
        <v>26</v>
      </c>
      <c r="T369" s="118"/>
      <c r="U369" s="118"/>
      <c r="V369" s="118"/>
      <c r="W369" s="118"/>
      <c r="X369" s="118"/>
      <c r="Y369" s="118"/>
      <c r="Z369" s="118"/>
      <c r="AA369" s="118"/>
      <c r="AB369" s="18"/>
    </row>
    <row r="370" spans="2:29" ht="15" customHeight="1" x14ac:dyDescent="0.25"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8"/>
      <c r="R370" s="18"/>
      <c r="S370" s="118"/>
      <c r="T370" s="118"/>
      <c r="U370" s="118"/>
      <c r="V370" s="118"/>
      <c r="W370" s="118"/>
      <c r="X370" s="118"/>
      <c r="Y370" s="118"/>
      <c r="Z370" s="118"/>
      <c r="AA370" s="118"/>
      <c r="AB370" s="18"/>
    </row>
    <row r="378" spans="2:29" x14ac:dyDescent="0.25">
      <c r="S378" s="119" t="s">
        <v>19</v>
      </c>
      <c r="T378" s="119"/>
      <c r="U378" s="119"/>
      <c r="V378" s="119"/>
      <c r="W378" s="119"/>
      <c r="X378" s="119"/>
      <c r="Y378" s="119"/>
      <c r="Z378" s="119"/>
      <c r="AA378" s="119"/>
      <c r="AB378" s="119"/>
      <c r="AC378" s="119"/>
    </row>
    <row r="379" spans="2:29" x14ac:dyDescent="0.25">
      <c r="S379" s="119"/>
      <c r="T379" s="119"/>
      <c r="U379" s="119"/>
      <c r="V379" s="119"/>
      <c r="W379" s="119"/>
      <c r="X379" s="119"/>
      <c r="Y379" s="119"/>
      <c r="Z379" s="119"/>
      <c r="AA379" s="119"/>
      <c r="AB379" s="119"/>
      <c r="AC379" s="119"/>
    </row>
    <row r="381" spans="2:29" ht="20.25" x14ac:dyDescent="0.25">
      <c r="U381" s="120" t="s">
        <v>20</v>
      </c>
      <c r="V381" s="121"/>
      <c r="W381" s="121"/>
      <c r="X381" s="121"/>
      <c r="Y381" s="121"/>
      <c r="Z381" s="121"/>
      <c r="AA381" s="121"/>
      <c r="AB381" s="121"/>
      <c r="AC381" s="122"/>
    </row>
    <row r="383" spans="2:29" ht="20.25" x14ac:dyDescent="0.25">
      <c r="T383" s="2"/>
      <c r="U383" s="123" t="s">
        <v>29</v>
      </c>
      <c r="V383" s="124"/>
      <c r="W383" s="124"/>
      <c r="X383" s="124"/>
      <c r="Y383" s="124"/>
      <c r="Z383" s="124"/>
      <c r="AA383" s="124"/>
      <c r="AB383" s="124"/>
      <c r="AC383" s="124"/>
    </row>
    <row r="384" spans="2:29" x14ac:dyDescent="0.25">
      <c r="U384" s="125"/>
      <c r="V384" s="125"/>
      <c r="W384" s="125"/>
      <c r="X384" s="125"/>
      <c r="Y384" s="125"/>
      <c r="Z384" s="125"/>
      <c r="AA384" s="125"/>
      <c r="AB384" s="125"/>
      <c r="AC384" s="125"/>
    </row>
    <row r="388" spans="16:29" ht="15" customHeight="1" x14ac:dyDescent="0.25">
      <c r="P388" s="3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19"/>
      <c r="AC388" s="5"/>
    </row>
    <row r="389" spans="16:29" ht="20.25" x14ac:dyDescent="0.25">
      <c r="P389" s="4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19"/>
      <c r="AC389" s="5"/>
    </row>
    <row r="391" spans="16:29" ht="20.100000000000001" customHeight="1" x14ac:dyDescent="0.25">
      <c r="S391" s="6"/>
      <c r="T391" s="7"/>
      <c r="U391" s="7"/>
      <c r="V391" s="7"/>
      <c r="W391" s="7"/>
      <c r="X391" s="7"/>
      <c r="Y391" s="7"/>
      <c r="Z391" s="7"/>
      <c r="AA391" s="8"/>
      <c r="AB391" s="2"/>
    </row>
  </sheetData>
  <mergeCells count="135">
    <mergeCell ref="B170:P171"/>
    <mergeCell ref="S170:AA171"/>
    <mergeCell ref="B369:P370"/>
    <mergeCell ref="S369:AA370"/>
    <mergeCell ref="U347:W348"/>
    <mergeCell ref="U351:W352"/>
    <mergeCell ref="U355:W356"/>
    <mergeCell ref="U359:W360"/>
    <mergeCell ref="X347:AC348"/>
    <mergeCell ref="X351:AC352"/>
    <mergeCell ref="X355:AC356"/>
    <mergeCell ref="X359:AC360"/>
    <mergeCell ref="K196:V197"/>
    <mergeCell ref="G213:Z214"/>
    <mergeCell ref="C216:F216"/>
    <mergeCell ref="G216:J216"/>
    <mergeCell ref="K216:N216"/>
    <mergeCell ref="O216:R216"/>
    <mergeCell ref="S216:V216"/>
    <mergeCell ref="W216:Z216"/>
    <mergeCell ref="G191:Z192"/>
    <mergeCell ref="C194:F194"/>
    <mergeCell ref="B293:P294"/>
    <mergeCell ref="S293:AA294"/>
    <mergeCell ref="J68:W69"/>
    <mergeCell ref="C71:F71"/>
    <mergeCell ref="G71:J71"/>
    <mergeCell ref="K71:N71"/>
    <mergeCell ref="O71:R71"/>
    <mergeCell ref="S71:V71"/>
    <mergeCell ref="W71:Z71"/>
    <mergeCell ref="K98:V99"/>
    <mergeCell ref="J117:W118"/>
    <mergeCell ref="C120:F120"/>
    <mergeCell ref="G120:J120"/>
    <mergeCell ref="K120:N120"/>
    <mergeCell ref="O120:R120"/>
    <mergeCell ref="S120:V120"/>
    <mergeCell ref="W120:Z120"/>
    <mergeCell ref="AA71:AC71"/>
    <mergeCell ref="K73:V74"/>
    <mergeCell ref="J93:W94"/>
    <mergeCell ref="C96:F96"/>
    <mergeCell ref="G96:J96"/>
    <mergeCell ref="K96:N96"/>
    <mergeCell ref="O96:R96"/>
    <mergeCell ref="S96:V96"/>
    <mergeCell ref="W96:Z96"/>
    <mergeCell ref="AA96:AC96"/>
    <mergeCell ref="G165:Z166"/>
    <mergeCell ref="C168:F168"/>
    <mergeCell ref="G168:J168"/>
    <mergeCell ref="K168:N168"/>
    <mergeCell ref="O168:R168"/>
    <mergeCell ref="S168:V168"/>
    <mergeCell ref="W168:Z168"/>
    <mergeCell ref="AA120:AC120"/>
    <mergeCell ref="C145:F145"/>
    <mergeCell ref="G145:J145"/>
    <mergeCell ref="K145:N145"/>
    <mergeCell ref="O145:R145"/>
    <mergeCell ref="S145:V145"/>
    <mergeCell ref="W145:Z145"/>
    <mergeCell ref="AA145:AC145"/>
    <mergeCell ref="G142:Z143"/>
    <mergeCell ref="S122:AA123"/>
    <mergeCell ref="B122:P123"/>
    <mergeCell ref="AA168:AC168"/>
    <mergeCell ref="B147:P148"/>
    <mergeCell ref="S147:AA148"/>
    <mergeCell ref="G194:J194"/>
    <mergeCell ref="K194:N194"/>
    <mergeCell ref="O194:R194"/>
    <mergeCell ref="S194:V194"/>
    <mergeCell ref="W194:Z194"/>
    <mergeCell ref="AA194:AC194"/>
    <mergeCell ref="K243:V244"/>
    <mergeCell ref="G269:Z270"/>
    <mergeCell ref="C272:F272"/>
    <mergeCell ref="G272:J272"/>
    <mergeCell ref="K272:N272"/>
    <mergeCell ref="O272:R272"/>
    <mergeCell ref="S272:V272"/>
    <mergeCell ref="AA216:AC216"/>
    <mergeCell ref="K218:V219"/>
    <mergeCell ref="G238:Z239"/>
    <mergeCell ref="C241:F241"/>
    <mergeCell ref="G241:J241"/>
    <mergeCell ref="K241:N241"/>
    <mergeCell ref="O241:R241"/>
    <mergeCell ref="S241:V241"/>
    <mergeCell ref="W241:Z241"/>
    <mergeCell ref="AA241:AC241"/>
    <mergeCell ref="W272:Z272"/>
    <mergeCell ref="AA272:AC272"/>
    <mergeCell ref="K274:V275"/>
    <mergeCell ref="G288:Z289"/>
    <mergeCell ref="C291:F291"/>
    <mergeCell ref="G291:J291"/>
    <mergeCell ref="K291:N291"/>
    <mergeCell ref="O291:R291"/>
    <mergeCell ref="S291:V291"/>
    <mergeCell ref="W291:Z291"/>
    <mergeCell ref="G338:Z339"/>
    <mergeCell ref="C341:F341"/>
    <mergeCell ref="G341:J341"/>
    <mergeCell ref="K341:N341"/>
    <mergeCell ref="O341:R341"/>
    <mergeCell ref="S341:V341"/>
    <mergeCell ref="W341:Z341"/>
    <mergeCell ref="AA291:AC291"/>
    <mergeCell ref="G313:Z314"/>
    <mergeCell ref="C316:F316"/>
    <mergeCell ref="G316:J316"/>
    <mergeCell ref="K316:N316"/>
    <mergeCell ref="O316:R316"/>
    <mergeCell ref="S316:V316"/>
    <mergeCell ref="W316:Z316"/>
    <mergeCell ref="AA316:AC316"/>
    <mergeCell ref="B318:P319"/>
    <mergeCell ref="S318:AA319"/>
    <mergeCell ref="S378:AC379"/>
    <mergeCell ref="U381:AC381"/>
    <mergeCell ref="U383:AC384"/>
    <mergeCell ref="AA341:AC341"/>
    <mergeCell ref="G364:Z365"/>
    <mergeCell ref="C367:F367"/>
    <mergeCell ref="G367:J367"/>
    <mergeCell ref="K367:N367"/>
    <mergeCell ref="O367:R367"/>
    <mergeCell ref="S367:V367"/>
    <mergeCell ref="W367:Z367"/>
    <mergeCell ref="AA367:AC367"/>
    <mergeCell ref="B343:P344"/>
    <mergeCell ref="S343:AA344"/>
  </mergeCell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8"/>
  <sheetViews>
    <sheetView topLeftCell="A16" workbookViewId="0">
      <selection activeCell="AD44" sqref="AD44"/>
    </sheetView>
  </sheetViews>
  <sheetFormatPr baseColWidth="10" defaultRowHeight="15" x14ac:dyDescent="0.25"/>
  <cols>
    <col min="1" max="27" width="2.7109375" customWidth="1"/>
    <col min="28" max="28" width="12.7109375" customWidth="1"/>
  </cols>
  <sheetData>
    <row r="1" spans="1:28" ht="26.25" x14ac:dyDescent="0.25">
      <c r="A1" s="9"/>
      <c r="B1" s="10"/>
      <c r="C1" s="10"/>
      <c r="D1" s="10"/>
      <c r="E1" s="10"/>
      <c r="F1" s="11"/>
      <c r="G1" s="126" t="s">
        <v>30</v>
      </c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8"/>
    </row>
    <row r="2" spans="1:28" ht="26.25" x14ac:dyDescent="0.25">
      <c r="B2" s="10"/>
      <c r="C2" s="10"/>
      <c r="D2" s="10"/>
      <c r="E2" s="10"/>
      <c r="F2" s="11"/>
      <c r="G2" s="129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1"/>
    </row>
    <row r="4" spans="1:28" x14ac:dyDescent="0.25">
      <c r="A4" s="105" t="s">
        <v>31</v>
      </c>
      <c r="B4" s="118"/>
      <c r="C4" s="118"/>
      <c r="D4" s="118"/>
      <c r="E4" s="105" t="s">
        <v>58</v>
      </c>
      <c r="F4" s="132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05" t="s">
        <v>32</v>
      </c>
      <c r="T4" s="118"/>
      <c r="U4" s="118"/>
      <c r="V4" s="118"/>
      <c r="W4" s="118"/>
      <c r="X4" s="118"/>
      <c r="Y4" s="105" t="s">
        <v>59</v>
      </c>
      <c r="Z4" s="105"/>
      <c r="AA4" s="105"/>
      <c r="AB4" s="105"/>
    </row>
    <row r="5" spans="1:28" x14ac:dyDescent="0.25">
      <c r="A5" s="105"/>
      <c r="B5" s="118"/>
      <c r="C5" s="118"/>
      <c r="D5" s="118"/>
      <c r="E5" s="132"/>
      <c r="F5" s="132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05"/>
      <c r="T5" s="118"/>
      <c r="U5" s="118"/>
      <c r="V5" s="118"/>
      <c r="W5" s="118"/>
      <c r="X5" s="118"/>
      <c r="Y5" s="105"/>
      <c r="Z5" s="105"/>
      <c r="AA5" s="105"/>
      <c r="AB5" s="105"/>
    </row>
    <row r="6" spans="1:28" x14ac:dyDescent="0.25">
      <c r="A6" s="105" t="s">
        <v>33</v>
      </c>
      <c r="B6" s="106"/>
      <c r="C6" s="106"/>
      <c r="D6" s="106"/>
      <c r="E6" s="139" t="s">
        <v>60</v>
      </c>
      <c r="F6" s="105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07" t="s">
        <v>55</v>
      </c>
      <c r="T6" s="108"/>
      <c r="U6" s="108"/>
      <c r="V6" s="108"/>
      <c r="W6" s="108"/>
      <c r="X6" s="108"/>
      <c r="Y6" s="140" t="s">
        <v>61</v>
      </c>
      <c r="Z6" s="140"/>
      <c r="AA6" s="140"/>
      <c r="AB6" s="140"/>
    </row>
    <row r="7" spans="1:28" x14ac:dyDescent="0.25">
      <c r="A7" s="105"/>
      <c r="B7" s="106"/>
      <c r="C7" s="106"/>
      <c r="D7" s="106"/>
      <c r="E7" s="105"/>
      <c r="F7" s="105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07"/>
      <c r="T7" s="108"/>
      <c r="U7" s="108"/>
      <c r="V7" s="108"/>
      <c r="W7" s="108"/>
      <c r="X7" s="108"/>
      <c r="Y7" s="140"/>
      <c r="Z7" s="140"/>
      <c r="AA7" s="140"/>
      <c r="AB7" s="140"/>
    </row>
    <row r="8" spans="1:28" x14ac:dyDescent="0.25">
      <c r="A8" s="109" t="s">
        <v>54</v>
      </c>
      <c r="B8" s="109"/>
      <c r="C8" s="109"/>
      <c r="D8" s="109"/>
      <c r="E8" s="109"/>
      <c r="F8" s="109"/>
      <c r="G8" s="109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</row>
    <row r="10" spans="1:28" x14ac:dyDescent="0.25">
      <c r="A10" s="48" t="s">
        <v>34</v>
      </c>
      <c r="B10" s="111"/>
      <c r="C10" s="111"/>
      <c r="D10" s="111"/>
      <c r="E10" s="111"/>
      <c r="F10" s="111"/>
      <c r="G10" s="111"/>
      <c r="H10" s="111"/>
      <c r="I10" s="112"/>
      <c r="J10" s="62" t="s">
        <v>35</v>
      </c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4"/>
      <c r="AB10" s="137"/>
    </row>
    <row r="11" spans="1:28" x14ac:dyDescent="0.25">
      <c r="A11" s="113"/>
      <c r="B11" s="114"/>
      <c r="C11" s="114"/>
      <c r="D11" s="114"/>
      <c r="E11" s="114"/>
      <c r="F11" s="114"/>
      <c r="G11" s="114"/>
      <c r="H11" s="114"/>
      <c r="I11" s="115"/>
      <c r="J11" s="62" t="s">
        <v>2</v>
      </c>
      <c r="K11" s="63"/>
      <c r="L11" s="64"/>
      <c r="M11" s="62" t="s">
        <v>3</v>
      </c>
      <c r="N11" s="63"/>
      <c r="O11" s="64"/>
      <c r="P11" s="62" t="s">
        <v>4</v>
      </c>
      <c r="Q11" s="63"/>
      <c r="R11" s="64"/>
      <c r="S11" s="62" t="s">
        <v>5</v>
      </c>
      <c r="T11" s="63"/>
      <c r="U11" s="64"/>
      <c r="V11" s="62" t="s">
        <v>6</v>
      </c>
      <c r="W11" s="63"/>
      <c r="X11" s="64"/>
      <c r="Y11" s="62" t="s">
        <v>7</v>
      </c>
      <c r="Z11" s="63"/>
      <c r="AA11" s="64"/>
      <c r="AB11" s="138"/>
    </row>
    <row r="12" spans="1:28" x14ac:dyDescent="0.25">
      <c r="A12" s="36" t="s">
        <v>36</v>
      </c>
      <c r="B12" s="98"/>
      <c r="C12" s="98"/>
      <c r="D12" s="98"/>
      <c r="E12" s="98"/>
      <c r="F12" s="98"/>
      <c r="G12" s="98"/>
      <c r="H12" s="98"/>
      <c r="I12" s="98"/>
      <c r="J12" s="48"/>
      <c r="K12" s="79"/>
      <c r="L12" s="80"/>
      <c r="M12" s="48"/>
      <c r="N12" s="79"/>
      <c r="O12" s="80"/>
      <c r="P12" s="48"/>
      <c r="Q12" s="79"/>
      <c r="R12" s="80"/>
      <c r="S12" s="48"/>
      <c r="T12" s="79"/>
      <c r="U12" s="80"/>
      <c r="V12" s="48"/>
      <c r="W12" s="79"/>
      <c r="X12" s="80"/>
      <c r="Y12" s="48"/>
      <c r="Z12" s="79"/>
      <c r="AA12" s="80"/>
      <c r="AB12" s="54">
        <f>(J12+M12+P12+S12+V12+Y12)*42.5</f>
        <v>0</v>
      </c>
    </row>
    <row r="13" spans="1:28" x14ac:dyDescent="0.25">
      <c r="A13" s="100"/>
      <c r="B13" s="101"/>
      <c r="C13" s="101"/>
      <c r="D13" s="101"/>
      <c r="E13" s="101"/>
      <c r="F13" s="101"/>
      <c r="G13" s="101"/>
      <c r="H13" s="101"/>
      <c r="I13" s="101"/>
      <c r="J13" s="81"/>
      <c r="K13" s="82"/>
      <c r="L13" s="83"/>
      <c r="M13" s="81"/>
      <c r="N13" s="82"/>
      <c r="O13" s="83"/>
      <c r="P13" s="81"/>
      <c r="Q13" s="82"/>
      <c r="R13" s="83"/>
      <c r="S13" s="81"/>
      <c r="T13" s="82"/>
      <c r="U13" s="83"/>
      <c r="V13" s="81"/>
      <c r="W13" s="82"/>
      <c r="X13" s="83"/>
      <c r="Y13" s="81"/>
      <c r="Z13" s="82"/>
      <c r="AA13" s="83"/>
      <c r="AB13" s="84"/>
    </row>
    <row r="14" spans="1:28" x14ac:dyDescent="0.25">
      <c r="A14" s="36" t="s">
        <v>37</v>
      </c>
      <c r="B14" s="98"/>
      <c r="C14" s="98"/>
      <c r="D14" s="98"/>
      <c r="E14" s="98"/>
      <c r="F14" s="98"/>
      <c r="G14" s="98"/>
      <c r="H14" s="98"/>
      <c r="I14" s="99"/>
      <c r="J14" s="48"/>
      <c r="K14" s="79"/>
      <c r="L14" s="80"/>
      <c r="M14" s="48"/>
      <c r="N14" s="79"/>
      <c r="O14" s="80"/>
      <c r="P14" s="48"/>
      <c r="Q14" s="79"/>
      <c r="R14" s="80"/>
      <c r="S14" s="48"/>
      <c r="T14" s="79"/>
      <c r="U14" s="80"/>
      <c r="V14" s="48"/>
      <c r="W14" s="79"/>
      <c r="X14" s="80"/>
      <c r="Y14" s="48"/>
      <c r="Z14" s="79"/>
      <c r="AA14" s="80"/>
      <c r="AB14" s="54">
        <f t="shared" ref="AB14" si="0">(J14+M14+P14+S14+V14+Y14)*42.5</f>
        <v>0</v>
      </c>
    </row>
    <row r="15" spans="1:28" x14ac:dyDescent="0.25">
      <c r="A15" s="100"/>
      <c r="B15" s="101"/>
      <c r="C15" s="101"/>
      <c r="D15" s="101"/>
      <c r="E15" s="101"/>
      <c r="F15" s="101"/>
      <c r="G15" s="101"/>
      <c r="H15" s="101"/>
      <c r="I15" s="102"/>
      <c r="J15" s="81"/>
      <c r="K15" s="82"/>
      <c r="L15" s="83"/>
      <c r="M15" s="81"/>
      <c r="N15" s="82"/>
      <c r="O15" s="83"/>
      <c r="P15" s="81"/>
      <c r="Q15" s="82"/>
      <c r="R15" s="83"/>
      <c r="S15" s="81"/>
      <c r="T15" s="82"/>
      <c r="U15" s="83"/>
      <c r="V15" s="81"/>
      <c r="W15" s="82"/>
      <c r="X15" s="83"/>
      <c r="Y15" s="81"/>
      <c r="Z15" s="82"/>
      <c r="AA15" s="83"/>
      <c r="AB15" s="84"/>
    </row>
    <row r="16" spans="1:28" x14ac:dyDescent="0.25">
      <c r="A16" s="36" t="s">
        <v>10</v>
      </c>
      <c r="B16" s="98"/>
      <c r="C16" s="98"/>
      <c r="D16" s="98"/>
      <c r="E16" s="98"/>
      <c r="F16" s="98"/>
      <c r="G16" s="98"/>
      <c r="H16" s="98"/>
      <c r="I16" s="99"/>
      <c r="J16" s="48"/>
      <c r="K16" s="79"/>
      <c r="L16" s="80"/>
      <c r="M16" s="48"/>
      <c r="N16" s="79"/>
      <c r="O16" s="80"/>
      <c r="P16" s="48"/>
      <c r="Q16" s="79"/>
      <c r="R16" s="80"/>
      <c r="S16" s="48"/>
      <c r="T16" s="79"/>
      <c r="U16" s="80"/>
      <c r="V16" s="48"/>
      <c r="W16" s="79"/>
      <c r="X16" s="80"/>
      <c r="Y16" s="48"/>
      <c r="Z16" s="79"/>
      <c r="AA16" s="80"/>
      <c r="AB16" s="54">
        <f t="shared" ref="AB16" si="1">(J16+M16+P16+S16+V16+Y16)*42.5</f>
        <v>0</v>
      </c>
    </row>
    <row r="17" spans="1:28" x14ac:dyDescent="0.25">
      <c r="A17" s="100"/>
      <c r="B17" s="101"/>
      <c r="C17" s="101"/>
      <c r="D17" s="101"/>
      <c r="E17" s="101"/>
      <c r="F17" s="101"/>
      <c r="G17" s="101"/>
      <c r="H17" s="101"/>
      <c r="I17" s="102"/>
      <c r="J17" s="81"/>
      <c r="K17" s="82"/>
      <c r="L17" s="83"/>
      <c r="M17" s="81"/>
      <c r="N17" s="82"/>
      <c r="O17" s="83"/>
      <c r="P17" s="81"/>
      <c r="Q17" s="82"/>
      <c r="R17" s="83"/>
      <c r="S17" s="81"/>
      <c r="T17" s="82"/>
      <c r="U17" s="83"/>
      <c r="V17" s="81"/>
      <c r="W17" s="82"/>
      <c r="X17" s="83"/>
      <c r="Y17" s="81"/>
      <c r="Z17" s="82"/>
      <c r="AA17" s="83"/>
      <c r="AB17" s="84"/>
    </row>
    <row r="18" spans="1:28" x14ac:dyDescent="0.25">
      <c r="A18" s="42" t="s">
        <v>38</v>
      </c>
      <c r="B18" s="85"/>
      <c r="C18" s="85"/>
      <c r="D18" s="85"/>
      <c r="E18" s="85"/>
      <c r="F18" s="85"/>
      <c r="G18" s="85"/>
      <c r="H18" s="85"/>
      <c r="I18" s="86"/>
      <c r="J18" s="48"/>
      <c r="K18" s="79"/>
      <c r="L18" s="80"/>
      <c r="M18" s="48"/>
      <c r="N18" s="79"/>
      <c r="O18" s="80"/>
      <c r="P18" s="48"/>
      <c r="Q18" s="79"/>
      <c r="R18" s="80"/>
      <c r="S18" s="48"/>
      <c r="T18" s="79"/>
      <c r="U18" s="80"/>
      <c r="V18" s="48"/>
      <c r="W18" s="79"/>
      <c r="X18" s="80"/>
      <c r="Y18" s="48"/>
      <c r="Z18" s="79"/>
      <c r="AA18" s="80"/>
      <c r="AB18" s="54">
        <f>(J18+M18+P18+S18+V18+Y18)*52</f>
        <v>0</v>
      </c>
    </row>
    <row r="19" spans="1:28" x14ac:dyDescent="0.25">
      <c r="A19" s="87"/>
      <c r="B19" s="88"/>
      <c r="C19" s="88"/>
      <c r="D19" s="88"/>
      <c r="E19" s="88"/>
      <c r="F19" s="88"/>
      <c r="G19" s="88"/>
      <c r="H19" s="88"/>
      <c r="I19" s="89"/>
      <c r="J19" s="81"/>
      <c r="K19" s="82"/>
      <c r="L19" s="83"/>
      <c r="M19" s="81"/>
      <c r="N19" s="82"/>
      <c r="O19" s="83"/>
      <c r="P19" s="81"/>
      <c r="Q19" s="82"/>
      <c r="R19" s="83"/>
      <c r="S19" s="81"/>
      <c r="T19" s="82"/>
      <c r="U19" s="83"/>
      <c r="V19" s="81"/>
      <c r="W19" s="82"/>
      <c r="X19" s="83"/>
      <c r="Y19" s="81"/>
      <c r="Z19" s="82"/>
      <c r="AA19" s="83"/>
      <c r="AB19" s="84"/>
    </row>
    <row r="20" spans="1:28" x14ac:dyDescent="0.25">
      <c r="A20" s="42" t="s">
        <v>56</v>
      </c>
      <c r="B20" s="85"/>
      <c r="C20" s="85"/>
      <c r="D20" s="85"/>
      <c r="E20" s="85"/>
      <c r="F20" s="85"/>
      <c r="G20" s="85"/>
      <c r="H20" s="85"/>
      <c r="I20" s="86"/>
      <c r="J20" s="48"/>
      <c r="K20" s="79"/>
      <c r="L20" s="80"/>
      <c r="M20" s="48"/>
      <c r="N20" s="79"/>
      <c r="O20" s="80"/>
      <c r="P20" s="48"/>
      <c r="Q20" s="79"/>
      <c r="R20" s="80"/>
      <c r="S20" s="48"/>
      <c r="T20" s="79"/>
      <c r="U20" s="80"/>
      <c r="V20" s="48"/>
      <c r="W20" s="79"/>
      <c r="X20" s="80"/>
      <c r="Y20" s="48"/>
      <c r="Z20" s="79"/>
      <c r="AA20" s="80"/>
      <c r="AB20" s="54">
        <f>(J20+M20+P20+S20+V20+Y20)*57</f>
        <v>0</v>
      </c>
    </row>
    <row r="21" spans="1:28" x14ac:dyDescent="0.25">
      <c r="A21" s="87"/>
      <c r="B21" s="88"/>
      <c r="C21" s="88"/>
      <c r="D21" s="88"/>
      <c r="E21" s="88"/>
      <c r="F21" s="88"/>
      <c r="G21" s="88"/>
      <c r="H21" s="88"/>
      <c r="I21" s="89"/>
      <c r="J21" s="81"/>
      <c r="K21" s="82"/>
      <c r="L21" s="83"/>
      <c r="M21" s="81"/>
      <c r="N21" s="82"/>
      <c r="O21" s="83"/>
      <c r="P21" s="81"/>
      <c r="Q21" s="82"/>
      <c r="R21" s="83"/>
      <c r="S21" s="81"/>
      <c r="T21" s="82"/>
      <c r="U21" s="83"/>
      <c r="V21" s="81"/>
      <c r="W21" s="82"/>
      <c r="X21" s="83"/>
      <c r="Y21" s="81"/>
      <c r="Z21" s="82"/>
      <c r="AA21" s="83"/>
      <c r="AB21" s="84"/>
    </row>
    <row r="22" spans="1:28" x14ac:dyDescent="0.25">
      <c r="A22" s="42" t="s">
        <v>39</v>
      </c>
      <c r="B22" s="85"/>
      <c r="C22" s="85"/>
      <c r="D22" s="85"/>
      <c r="E22" s="85"/>
      <c r="F22" s="85"/>
      <c r="G22" s="85"/>
      <c r="H22" s="85"/>
      <c r="I22" s="86"/>
      <c r="J22" s="48"/>
      <c r="K22" s="79"/>
      <c r="L22" s="80"/>
      <c r="M22" s="48"/>
      <c r="N22" s="79"/>
      <c r="O22" s="80"/>
      <c r="P22" s="48"/>
      <c r="Q22" s="79"/>
      <c r="R22" s="80"/>
      <c r="S22" s="48"/>
      <c r="T22" s="79"/>
      <c r="U22" s="80"/>
      <c r="V22" s="48"/>
      <c r="W22" s="79"/>
      <c r="X22" s="80"/>
      <c r="Y22" s="48"/>
      <c r="Z22" s="79"/>
      <c r="AA22" s="80"/>
      <c r="AB22" s="54">
        <f>(J22+M22+P22+S22+V22+Y22)*80</f>
        <v>0</v>
      </c>
    </row>
    <row r="23" spans="1:28" x14ac:dyDescent="0.25">
      <c r="A23" s="87"/>
      <c r="B23" s="88"/>
      <c r="C23" s="88"/>
      <c r="D23" s="88"/>
      <c r="E23" s="88"/>
      <c r="F23" s="88"/>
      <c r="G23" s="88"/>
      <c r="H23" s="88"/>
      <c r="I23" s="89"/>
      <c r="J23" s="81"/>
      <c r="K23" s="82"/>
      <c r="L23" s="83"/>
      <c r="M23" s="81"/>
      <c r="N23" s="82"/>
      <c r="O23" s="83"/>
      <c r="P23" s="81"/>
      <c r="Q23" s="82"/>
      <c r="R23" s="83"/>
      <c r="S23" s="81"/>
      <c r="T23" s="82"/>
      <c r="U23" s="83"/>
      <c r="V23" s="81"/>
      <c r="W23" s="82"/>
      <c r="X23" s="83"/>
      <c r="Y23" s="81"/>
      <c r="Z23" s="82"/>
      <c r="AA23" s="83"/>
      <c r="AB23" s="84"/>
    </row>
    <row r="24" spans="1:28" x14ac:dyDescent="0.25">
      <c r="A24" s="42" t="s">
        <v>40</v>
      </c>
      <c r="B24" s="85"/>
      <c r="C24" s="85"/>
      <c r="D24" s="85"/>
      <c r="E24" s="85"/>
      <c r="F24" s="85"/>
      <c r="G24" s="85"/>
      <c r="H24" s="85"/>
      <c r="I24" s="86"/>
      <c r="J24" s="48"/>
      <c r="K24" s="79"/>
      <c r="L24" s="80"/>
      <c r="M24" s="48"/>
      <c r="N24" s="79"/>
      <c r="O24" s="80"/>
      <c r="P24" s="48"/>
      <c r="Q24" s="79"/>
      <c r="R24" s="80"/>
      <c r="S24" s="48"/>
      <c r="T24" s="79"/>
      <c r="U24" s="80"/>
      <c r="V24" s="48"/>
      <c r="W24" s="79"/>
      <c r="X24" s="80"/>
      <c r="Y24" s="48"/>
      <c r="Z24" s="79"/>
      <c r="AA24" s="80"/>
      <c r="AB24" s="54">
        <f>(J24+M24+P24+S24+V24+Y24)*80</f>
        <v>0</v>
      </c>
    </row>
    <row r="25" spans="1:28" x14ac:dyDescent="0.25">
      <c r="A25" s="87"/>
      <c r="B25" s="88"/>
      <c r="C25" s="88"/>
      <c r="D25" s="88"/>
      <c r="E25" s="88"/>
      <c r="F25" s="88"/>
      <c r="G25" s="88"/>
      <c r="H25" s="88"/>
      <c r="I25" s="89"/>
      <c r="J25" s="81"/>
      <c r="K25" s="82"/>
      <c r="L25" s="83"/>
      <c r="M25" s="81"/>
      <c r="N25" s="82"/>
      <c r="O25" s="83"/>
      <c r="P25" s="81"/>
      <c r="Q25" s="82"/>
      <c r="R25" s="83"/>
      <c r="S25" s="81"/>
      <c r="T25" s="82"/>
      <c r="U25" s="83"/>
      <c r="V25" s="81"/>
      <c r="W25" s="82"/>
      <c r="X25" s="83"/>
      <c r="Y25" s="81"/>
      <c r="Z25" s="82"/>
      <c r="AA25" s="83"/>
      <c r="AB25" s="84"/>
    </row>
    <row r="26" spans="1:28" x14ac:dyDescent="0.25">
      <c r="A26" s="42" t="s">
        <v>41</v>
      </c>
      <c r="B26" s="85"/>
      <c r="C26" s="85"/>
      <c r="D26" s="85"/>
      <c r="E26" s="85"/>
      <c r="F26" s="85"/>
      <c r="G26" s="85"/>
      <c r="H26" s="85"/>
      <c r="I26" s="86"/>
      <c r="J26" s="48"/>
      <c r="K26" s="79"/>
      <c r="L26" s="80"/>
      <c r="M26" s="48"/>
      <c r="N26" s="79"/>
      <c r="O26" s="80"/>
      <c r="P26" s="48"/>
      <c r="Q26" s="79"/>
      <c r="R26" s="80"/>
      <c r="S26" s="48"/>
      <c r="T26" s="79"/>
      <c r="U26" s="80"/>
      <c r="V26" s="48"/>
      <c r="W26" s="79"/>
      <c r="X26" s="80"/>
      <c r="Y26" s="48"/>
      <c r="Z26" s="79"/>
      <c r="AA26" s="80"/>
      <c r="AB26" s="54">
        <f>(J26+M26+P26+S26+V26+Y26)*90</f>
        <v>0</v>
      </c>
    </row>
    <row r="27" spans="1:28" x14ac:dyDescent="0.25">
      <c r="A27" s="87"/>
      <c r="B27" s="88"/>
      <c r="C27" s="88"/>
      <c r="D27" s="88"/>
      <c r="E27" s="88"/>
      <c r="F27" s="95"/>
      <c r="G27" s="95"/>
      <c r="H27" s="95"/>
      <c r="I27" s="96"/>
      <c r="J27" s="81"/>
      <c r="K27" s="82"/>
      <c r="L27" s="83"/>
      <c r="M27" s="81"/>
      <c r="N27" s="82"/>
      <c r="O27" s="83"/>
      <c r="P27" s="81"/>
      <c r="Q27" s="82"/>
      <c r="R27" s="83"/>
      <c r="S27" s="81"/>
      <c r="T27" s="82"/>
      <c r="U27" s="83"/>
      <c r="V27" s="81"/>
      <c r="W27" s="82"/>
      <c r="X27" s="83"/>
      <c r="Y27" s="81"/>
      <c r="Z27" s="82"/>
      <c r="AA27" s="83"/>
      <c r="AB27" s="84"/>
    </row>
    <row r="28" spans="1:28" ht="18.75" x14ac:dyDescent="0.25">
      <c r="A28" s="42" t="s">
        <v>42</v>
      </c>
      <c r="B28" s="43"/>
      <c r="C28" s="43"/>
      <c r="D28" s="43"/>
      <c r="E28" s="43"/>
      <c r="F28" s="62" t="s">
        <v>43</v>
      </c>
      <c r="G28" s="90"/>
      <c r="H28" s="90"/>
      <c r="I28" s="91"/>
      <c r="J28" s="92"/>
      <c r="K28" s="93"/>
      <c r="L28" s="94"/>
      <c r="M28" s="92"/>
      <c r="N28" s="93"/>
      <c r="O28" s="94"/>
      <c r="P28" s="92"/>
      <c r="Q28" s="93"/>
      <c r="R28" s="94"/>
      <c r="S28" s="92"/>
      <c r="T28" s="93"/>
      <c r="U28" s="94"/>
      <c r="V28" s="92"/>
      <c r="W28" s="93"/>
      <c r="X28" s="94"/>
      <c r="Y28" s="92"/>
      <c r="Z28" s="93"/>
      <c r="AA28" s="94"/>
      <c r="AB28" s="16">
        <f>(J28+M28+P28+S28+V28+Y28)*30</f>
        <v>0</v>
      </c>
    </row>
    <row r="29" spans="1:28" ht="18.75" x14ac:dyDescent="0.25">
      <c r="A29" s="45"/>
      <c r="B29" s="46"/>
      <c r="C29" s="46"/>
      <c r="D29" s="46"/>
      <c r="E29" s="46"/>
      <c r="F29" s="62" t="s">
        <v>44</v>
      </c>
      <c r="G29" s="90"/>
      <c r="H29" s="90"/>
      <c r="I29" s="91"/>
      <c r="J29" s="92"/>
      <c r="K29" s="93"/>
      <c r="L29" s="94"/>
      <c r="M29" s="92"/>
      <c r="N29" s="93"/>
      <c r="O29" s="94"/>
      <c r="P29" s="92"/>
      <c r="Q29" s="93"/>
      <c r="R29" s="94"/>
      <c r="S29" s="92"/>
      <c r="T29" s="93"/>
      <c r="U29" s="94"/>
      <c r="V29" s="92"/>
      <c r="W29" s="93"/>
      <c r="X29" s="94"/>
      <c r="Y29" s="92"/>
      <c r="Z29" s="93"/>
      <c r="AA29" s="94"/>
      <c r="AB29" s="16">
        <f t="shared" ref="AB29" si="2">(J29+M29+P29+S29+V29+Y29)*30</f>
        <v>0</v>
      </c>
    </row>
    <row r="30" spans="1:28" ht="18.75" x14ac:dyDescent="0.25">
      <c r="A30" s="42" t="s">
        <v>45</v>
      </c>
      <c r="B30" s="43"/>
      <c r="C30" s="43"/>
      <c r="D30" s="43"/>
      <c r="E30" s="43"/>
      <c r="F30" s="62" t="s">
        <v>43</v>
      </c>
      <c r="G30" s="90"/>
      <c r="H30" s="90"/>
      <c r="I30" s="91"/>
      <c r="J30" s="92"/>
      <c r="K30" s="93"/>
      <c r="L30" s="94"/>
      <c r="M30" s="92"/>
      <c r="N30" s="93"/>
      <c r="O30" s="94"/>
      <c r="P30" s="92"/>
      <c r="Q30" s="93"/>
      <c r="R30" s="94"/>
      <c r="S30" s="92"/>
      <c r="T30" s="93"/>
      <c r="U30" s="94"/>
      <c r="V30" s="92"/>
      <c r="W30" s="93"/>
      <c r="X30" s="94"/>
      <c r="Y30" s="92"/>
      <c r="Z30" s="93"/>
      <c r="AA30" s="94"/>
      <c r="AB30" s="16">
        <f>(J30+M30+P30+S30+V30+Y30)*45</f>
        <v>0</v>
      </c>
    </row>
    <row r="31" spans="1:28" ht="18.75" x14ac:dyDescent="0.25">
      <c r="A31" s="45"/>
      <c r="B31" s="46"/>
      <c r="C31" s="46"/>
      <c r="D31" s="46"/>
      <c r="E31" s="46"/>
      <c r="F31" s="62" t="s">
        <v>44</v>
      </c>
      <c r="G31" s="90"/>
      <c r="H31" s="90"/>
      <c r="I31" s="91"/>
      <c r="J31" s="92"/>
      <c r="K31" s="93"/>
      <c r="L31" s="94"/>
      <c r="M31" s="92"/>
      <c r="N31" s="93"/>
      <c r="O31" s="94"/>
      <c r="P31" s="92"/>
      <c r="Q31" s="93"/>
      <c r="R31" s="94"/>
      <c r="S31" s="92"/>
      <c r="T31" s="93"/>
      <c r="U31" s="94"/>
      <c r="V31" s="92"/>
      <c r="W31" s="93"/>
      <c r="X31" s="94"/>
      <c r="Y31" s="92"/>
      <c r="Z31" s="93"/>
      <c r="AA31" s="94"/>
      <c r="AB31" s="16">
        <f>(J31+M31+P31+S31+V31+Y31)*45</f>
        <v>0</v>
      </c>
    </row>
    <row r="32" spans="1:28" x14ac:dyDescent="0.25">
      <c r="A32" s="42" t="s">
        <v>46</v>
      </c>
      <c r="B32" s="85"/>
      <c r="C32" s="85"/>
      <c r="D32" s="85"/>
      <c r="E32" s="85"/>
      <c r="F32" s="85"/>
      <c r="G32" s="85"/>
      <c r="H32" s="85"/>
      <c r="I32" s="86"/>
      <c r="J32" s="48"/>
      <c r="K32" s="79"/>
      <c r="L32" s="80"/>
      <c r="M32" s="48"/>
      <c r="N32" s="79"/>
      <c r="O32" s="80"/>
      <c r="P32" s="48"/>
      <c r="Q32" s="79"/>
      <c r="R32" s="80"/>
      <c r="S32" s="48"/>
      <c r="T32" s="79"/>
      <c r="U32" s="80"/>
      <c r="V32" s="48"/>
      <c r="W32" s="79"/>
      <c r="X32" s="80"/>
      <c r="Y32" s="48"/>
      <c r="Z32" s="79"/>
      <c r="AA32" s="80"/>
      <c r="AB32" s="54">
        <f>(J32+M32+P32+S32+V32+Y32)*50</f>
        <v>0</v>
      </c>
    </row>
    <row r="33" spans="1:28" x14ac:dyDescent="0.25">
      <c r="A33" s="87"/>
      <c r="B33" s="88"/>
      <c r="C33" s="88"/>
      <c r="D33" s="88"/>
      <c r="E33" s="88"/>
      <c r="F33" s="88"/>
      <c r="G33" s="88"/>
      <c r="H33" s="88"/>
      <c r="I33" s="89"/>
      <c r="J33" s="81"/>
      <c r="K33" s="82"/>
      <c r="L33" s="83"/>
      <c r="M33" s="81"/>
      <c r="N33" s="82"/>
      <c r="O33" s="83"/>
      <c r="P33" s="81"/>
      <c r="Q33" s="82"/>
      <c r="R33" s="83"/>
      <c r="S33" s="81"/>
      <c r="T33" s="82"/>
      <c r="U33" s="83"/>
      <c r="V33" s="81"/>
      <c r="W33" s="82"/>
      <c r="X33" s="83"/>
      <c r="Y33" s="81"/>
      <c r="Z33" s="82"/>
      <c r="AA33" s="83"/>
      <c r="AB33" s="84"/>
    </row>
    <row r="34" spans="1:28" x14ac:dyDescent="0.25">
      <c r="A34" s="42" t="s">
        <v>47</v>
      </c>
      <c r="B34" s="85"/>
      <c r="C34" s="85"/>
      <c r="D34" s="85"/>
      <c r="E34" s="85"/>
      <c r="F34" s="85"/>
      <c r="G34" s="85"/>
      <c r="H34" s="85"/>
      <c r="I34" s="86"/>
      <c r="J34" s="48"/>
      <c r="K34" s="79"/>
      <c r="L34" s="80"/>
      <c r="M34" s="48"/>
      <c r="N34" s="79"/>
      <c r="O34" s="80"/>
      <c r="P34" s="48"/>
      <c r="Q34" s="79"/>
      <c r="R34" s="80"/>
      <c r="S34" s="48"/>
      <c r="T34" s="79"/>
      <c r="U34" s="80"/>
      <c r="V34" s="48"/>
      <c r="W34" s="79"/>
      <c r="X34" s="80"/>
      <c r="Y34" s="48"/>
      <c r="Z34" s="79"/>
      <c r="AA34" s="80"/>
      <c r="AB34" s="54">
        <f>(J34+M34+P34+S34+V34+Y34)*55</f>
        <v>0</v>
      </c>
    </row>
    <row r="35" spans="1:28" x14ac:dyDescent="0.25">
      <c r="A35" s="87"/>
      <c r="B35" s="88"/>
      <c r="C35" s="88"/>
      <c r="D35" s="88"/>
      <c r="E35" s="88"/>
      <c r="F35" s="88"/>
      <c r="G35" s="88"/>
      <c r="H35" s="88"/>
      <c r="I35" s="89"/>
      <c r="J35" s="81"/>
      <c r="K35" s="82"/>
      <c r="L35" s="83"/>
      <c r="M35" s="81"/>
      <c r="N35" s="82"/>
      <c r="O35" s="83"/>
      <c r="P35" s="81"/>
      <c r="Q35" s="82"/>
      <c r="R35" s="83"/>
      <c r="S35" s="81"/>
      <c r="T35" s="82"/>
      <c r="U35" s="83"/>
      <c r="V35" s="81"/>
      <c r="W35" s="82"/>
      <c r="X35" s="83"/>
      <c r="Y35" s="81"/>
      <c r="Z35" s="82"/>
      <c r="AA35" s="83"/>
      <c r="AB35" s="84"/>
    </row>
    <row r="36" spans="1:28" x14ac:dyDescent="0.25">
      <c r="A36" s="42" t="s">
        <v>28</v>
      </c>
      <c r="B36" s="85"/>
      <c r="C36" s="85"/>
      <c r="D36" s="85"/>
      <c r="E36" s="85"/>
      <c r="F36" s="85"/>
      <c r="G36" s="85"/>
      <c r="H36" s="85"/>
      <c r="I36" s="86"/>
      <c r="J36" s="48"/>
      <c r="K36" s="79"/>
      <c r="L36" s="80"/>
      <c r="M36" s="48"/>
      <c r="N36" s="79"/>
      <c r="O36" s="80"/>
      <c r="P36" s="48">
        <v>1</v>
      </c>
      <c r="Q36" s="79"/>
      <c r="R36" s="80"/>
      <c r="S36" s="48"/>
      <c r="T36" s="79"/>
      <c r="U36" s="80"/>
      <c r="V36" s="48"/>
      <c r="W36" s="79"/>
      <c r="X36" s="80"/>
      <c r="Y36" s="48"/>
      <c r="Z36" s="79"/>
      <c r="AA36" s="80"/>
      <c r="AB36" s="54">
        <f>(J36+M36+P36+S36+V36+Y36)*46.5</f>
        <v>46.5</v>
      </c>
    </row>
    <row r="37" spans="1:28" x14ac:dyDescent="0.25">
      <c r="A37" s="87"/>
      <c r="B37" s="88"/>
      <c r="C37" s="88"/>
      <c r="D37" s="88"/>
      <c r="E37" s="88"/>
      <c r="F37" s="88"/>
      <c r="G37" s="88"/>
      <c r="H37" s="88"/>
      <c r="I37" s="89"/>
      <c r="J37" s="81"/>
      <c r="K37" s="82"/>
      <c r="L37" s="83"/>
      <c r="M37" s="81"/>
      <c r="N37" s="82"/>
      <c r="O37" s="83"/>
      <c r="P37" s="81"/>
      <c r="Q37" s="82"/>
      <c r="R37" s="83"/>
      <c r="S37" s="81"/>
      <c r="T37" s="82"/>
      <c r="U37" s="83"/>
      <c r="V37" s="81"/>
      <c r="W37" s="82"/>
      <c r="X37" s="83"/>
      <c r="Y37" s="81"/>
      <c r="Z37" s="82"/>
      <c r="AA37" s="83"/>
      <c r="AB37" s="84"/>
    </row>
    <row r="38" spans="1:28" ht="16.5" thickBot="1" x14ac:dyDescent="0.3">
      <c r="A38" s="12"/>
      <c r="B38" s="12"/>
      <c r="C38" s="12"/>
      <c r="D38" s="12"/>
      <c r="E38" s="12"/>
      <c r="F38" s="12"/>
      <c r="G38" s="12"/>
      <c r="H38" s="12"/>
      <c r="I38" s="12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</row>
    <row r="39" spans="1:28" ht="18.75" x14ac:dyDescent="0.25">
      <c r="A39" s="73" t="s">
        <v>48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5"/>
      <c r="O39" s="13"/>
      <c r="P39" s="62" t="s">
        <v>49</v>
      </c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4"/>
      <c r="AB39" s="16">
        <f>SUM(AB12:AB37)</f>
        <v>46.5</v>
      </c>
    </row>
    <row r="40" spans="1:28" x14ac:dyDescent="0.25">
      <c r="A40" s="76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8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</row>
    <row r="41" spans="1:28" ht="21.75" thickBot="1" x14ac:dyDescent="0.3">
      <c r="A41" s="65" t="s">
        <v>50</v>
      </c>
      <c r="B41" s="66"/>
      <c r="C41" s="66"/>
      <c r="D41" s="66"/>
      <c r="E41" s="134" t="s">
        <v>59</v>
      </c>
      <c r="F41" s="135"/>
      <c r="G41" s="135"/>
      <c r="H41" s="135"/>
      <c r="I41" s="135"/>
      <c r="J41" s="135"/>
      <c r="K41" s="135"/>
      <c r="L41" s="135"/>
      <c r="M41" s="135"/>
      <c r="N41" s="136"/>
      <c r="O41" s="13"/>
      <c r="P41" s="70" t="s">
        <v>62</v>
      </c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2"/>
      <c r="AB41" s="16">
        <f>IF(AB39&gt;0,25,0)</f>
        <v>25</v>
      </c>
    </row>
    <row r="42" spans="1:28" ht="15.75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</row>
    <row r="43" spans="1:28" x14ac:dyDescent="0.25">
      <c r="A43" s="36" t="s">
        <v>19</v>
      </c>
      <c r="B43" s="37"/>
      <c r="C43" s="37"/>
      <c r="D43" s="37"/>
      <c r="E43" s="37"/>
      <c r="F43" s="37"/>
      <c r="G43" s="37"/>
      <c r="H43" s="37"/>
      <c r="I43" s="38"/>
      <c r="J43" s="42" t="s">
        <v>52</v>
      </c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4"/>
      <c r="Y43" s="48">
        <v>1</v>
      </c>
      <c r="Z43" s="49"/>
      <c r="AA43" s="50"/>
      <c r="AB43" s="54">
        <f>Y43*10</f>
        <v>10</v>
      </c>
    </row>
    <row r="44" spans="1:28" x14ac:dyDescent="0.25">
      <c r="A44" s="39"/>
      <c r="B44" s="40"/>
      <c r="C44" s="40"/>
      <c r="D44" s="40"/>
      <c r="E44" s="40"/>
      <c r="F44" s="40"/>
      <c r="G44" s="40"/>
      <c r="H44" s="40"/>
      <c r="I44" s="41"/>
      <c r="J44" s="45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7"/>
      <c r="Y44" s="51"/>
      <c r="Z44" s="52"/>
      <c r="AA44" s="53"/>
      <c r="AB44" s="55"/>
    </row>
    <row r="45" spans="1:28" ht="15.75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</row>
    <row r="46" spans="1:28" x14ac:dyDescent="0.25">
      <c r="A46" s="56" t="s">
        <v>53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8"/>
      <c r="AB46" s="54">
        <f>(AB39+AB43)-AB41</f>
        <v>31.5</v>
      </c>
    </row>
    <row r="47" spans="1:28" x14ac:dyDescent="0.25">
      <c r="A47" s="59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1"/>
      <c r="AB47" s="55"/>
    </row>
    <row r="48" spans="1:28" x14ac:dyDescent="0.2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</row>
  </sheetData>
  <mergeCells count="148">
    <mergeCell ref="A4:D5"/>
    <mergeCell ref="E4:R5"/>
    <mergeCell ref="S4:X5"/>
    <mergeCell ref="Y4:AB5"/>
    <mergeCell ref="A6:D7"/>
    <mergeCell ref="E6:R7"/>
    <mergeCell ref="S6:X7"/>
    <mergeCell ref="Y6:AB7"/>
    <mergeCell ref="G1:Z2"/>
    <mergeCell ref="A8:AB8"/>
    <mergeCell ref="A10:I11"/>
    <mergeCell ref="J10:AA10"/>
    <mergeCell ref="AB10:AB11"/>
    <mergeCell ref="J11:L11"/>
    <mergeCell ref="M11:O11"/>
    <mergeCell ref="P11:R11"/>
    <mergeCell ref="S11:U11"/>
    <mergeCell ref="V11:X11"/>
    <mergeCell ref="Y11:AA11"/>
    <mergeCell ref="Y12:AA13"/>
    <mergeCell ref="AB12:AB13"/>
    <mergeCell ref="A14:I15"/>
    <mergeCell ref="J14:L15"/>
    <mergeCell ref="M14:O15"/>
    <mergeCell ref="P14:R15"/>
    <mergeCell ref="S14:U15"/>
    <mergeCell ref="V14:X15"/>
    <mergeCell ref="Y14:AA15"/>
    <mergeCell ref="AB14:AB15"/>
    <mergeCell ref="A12:I13"/>
    <mergeCell ref="J12:L13"/>
    <mergeCell ref="M12:O13"/>
    <mergeCell ref="P12:R13"/>
    <mergeCell ref="S12:U13"/>
    <mergeCell ref="V12:X13"/>
    <mergeCell ref="Y16:AA17"/>
    <mergeCell ref="AB16:AB17"/>
    <mergeCell ref="A18:I19"/>
    <mergeCell ref="J18:L19"/>
    <mergeCell ref="M18:O19"/>
    <mergeCell ref="P18:R19"/>
    <mergeCell ref="S18:U19"/>
    <mergeCell ref="V18:X19"/>
    <mergeCell ref="Y18:AA19"/>
    <mergeCell ref="AB18:AB19"/>
    <mergeCell ref="A16:I17"/>
    <mergeCell ref="J16:L17"/>
    <mergeCell ref="M16:O17"/>
    <mergeCell ref="P16:R17"/>
    <mergeCell ref="S16:U17"/>
    <mergeCell ref="V16:X17"/>
    <mergeCell ref="Y20:AA21"/>
    <mergeCell ref="AB20:AB21"/>
    <mergeCell ref="A22:I23"/>
    <mergeCell ref="J22:L23"/>
    <mergeCell ref="M22:O23"/>
    <mergeCell ref="P22:R23"/>
    <mergeCell ref="S22:U23"/>
    <mergeCell ref="V22:X23"/>
    <mergeCell ref="Y22:AA23"/>
    <mergeCell ref="AB22:AB23"/>
    <mergeCell ref="A20:I21"/>
    <mergeCell ref="J20:L21"/>
    <mergeCell ref="M20:O21"/>
    <mergeCell ref="P20:R21"/>
    <mergeCell ref="S20:U21"/>
    <mergeCell ref="V20:X21"/>
    <mergeCell ref="Y24:AA25"/>
    <mergeCell ref="AB24:AB25"/>
    <mergeCell ref="A26:I27"/>
    <mergeCell ref="J26:L27"/>
    <mergeCell ref="M26:O27"/>
    <mergeCell ref="P26:R27"/>
    <mergeCell ref="S26:U27"/>
    <mergeCell ref="V26:X27"/>
    <mergeCell ref="Y26:AA27"/>
    <mergeCell ref="AB26:AB27"/>
    <mergeCell ref="A24:I25"/>
    <mergeCell ref="J24:L25"/>
    <mergeCell ref="M24:O25"/>
    <mergeCell ref="P24:R25"/>
    <mergeCell ref="S24:U25"/>
    <mergeCell ref="V24:X25"/>
    <mergeCell ref="A28:E29"/>
    <mergeCell ref="F28:I28"/>
    <mergeCell ref="J28:L28"/>
    <mergeCell ref="M28:O28"/>
    <mergeCell ref="P28:R28"/>
    <mergeCell ref="S28:U28"/>
    <mergeCell ref="V30:X30"/>
    <mergeCell ref="Y30:AA30"/>
    <mergeCell ref="F31:I31"/>
    <mergeCell ref="J30:L30"/>
    <mergeCell ref="M30:O30"/>
    <mergeCell ref="P30:R30"/>
    <mergeCell ref="S30:U30"/>
    <mergeCell ref="V28:X28"/>
    <mergeCell ref="Y28:AA28"/>
    <mergeCell ref="F29:I29"/>
    <mergeCell ref="J29:L29"/>
    <mergeCell ref="M29:O29"/>
    <mergeCell ref="P29:R29"/>
    <mergeCell ref="S29:U29"/>
    <mergeCell ref="V29:X29"/>
    <mergeCell ref="Y29:AA29"/>
    <mergeCell ref="J31:L31"/>
    <mergeCell ref="M31:O31"/>
    <mergeCell ref="P31:R31"/>
    <mergeCell ref="S31:U31"/>
    <mergeCell ref="V31:X31"/>
    <mergeCell ref="Y31:AA31"/>
    <mergeCell ref="Y32:AA33"/>
    <mergeCell ref="AB32:AB33"/>
    <mergeCell ref="A34:I35"/>
    <mergeCell ref="J34:L35"/>
    <mergeCell ref="M34:O35"/>
    <mergeCell ref="P34:R35"/>
    <mergeCell ref="S34:U35"/>
    <mergeCell ref="V34:X35"/>
    <mergeCell ref="Y34:AA35"/>
    <mergeCell ref="AB34:AB35"/>
    <mergeCell ref="A32:I33"/>
    <mergeCell ref="J32:L33"/>
    <mergeCell ref="M32:O33"/>
    <mergeCell ref="P32:R33"/>
    <mergeCell ref="S32:U33"/>
    <mergeCell ref="V32:X33"/>
    <mergeCell ref="A30:E31"/>
    <mergeCell ref="F30:I30"/>
    <mergeCell ref="A43:I44"/>
    <mergeCell ref="J43:X44"/>
    <mergeCell ref="Y43:AA44"/>
    <mergeCell ref="AB43:AB44"/>
    <mergeCell ref="A46:AA47"/>
    <mergeCell ref="AB46:AB47"/>
    <mergeCell ref="Y36:AA37"/>
    <mergeCell ref="AB36:AB37"/>
    <mergeCell ref="A39:N40"/>
    <mergeCell ref="P39:AA39"/>
    <mergeCell ref="A41:D41"/>
    <mergeCell ref="E41:N41"/>
    <mergeCell ref="P41:AA41"/>
    <mergeCell ref="A36:I37"/>
    <mergeCell ref="J36:L37"/>
    <mergeCell ref="M36:O37"/>
    <mergeCell ref="P36:R37"/>
    <mergeCell ref="S36:U37"/>
    <mergeCell ref="V36:X37"/>
  </mergeCells>
  <hyperlinks>
    <hyperlink ref="E6" r:id="rId1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0"/>
  <sheetViews>
    <sheetView topLeftCell="A28" workbookViewId="0">
      <selection activeCell="AH14" sqref="AH14"/>
    </sheetView>
  </sheetViews>
  <sheetFormatPr baseColWidth="10" defaultRowHeight="15" x14ac:dyDescent="0.25"/>
  <cols>
    <col min="1" max="27" width="2.7109375" customWidth="1"/>
    <col min="28" max="28" width="9.140625" customWidth="1"/>
    <col min="29" max="29" width="13.140625" customWidth="1"/>
  </cols>
  <sheetData>
    <row r="1" spans="1:29" ht="21.95" customHeight="1" x14ac:dyDescent="0.25">
      <c r="A1" s="9"/>
      <c r="B1" s="10"/>
      <c r="C1" s="10"/>
      <c r="D1" s="10"/>
      <c r="E1" s="10"/>
      <c r="F1" s="11"/>
      <c r="G1" s="126" t="s">
        <v>30</v>
      </c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8"/>
    </row>
    <row r="2" spans="1:29" ht="21.95" customHeight="1" x14ac:dyDescent="0.25">
      <c r="B2" s="10"/>
      <c r="C2" s="10"/>
      <c r="D2" s="10"/>
      <c r="E2" s="10"/>
      <c r="F2" s="11"/>
      <c r="G2" s="129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1"/>
    </row>
    <row r="4" spans="1:29" ht="12" customHeight="1" x14ac:dyDescent="0.25">
      <c r="A4" s="105" t="s">
        <v>31</v>
      </c>
      <c r="B4" s="118"/>
      <c r="C4" s="118"/>
      <c r="D4" s="118"/>
      <c r="E4" s="105"/>
      <c r="F4" s="132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05" t="s">
        <v>32</v>
      </c>
      <c r="T4" s="118"/>
      <c r="U4" s="118"/>
      <c r="V4" s="118"/>
      <c r="W4" s="118"/>
      <c r="X4" s="118"/>
      <c r="Y4" s="118"/>
      <c r="Z4" s="118"/>
      <c r="AA4" s="118"/>
      <c r="AB4" s="118"/>
      <c r="AC4" s="118"/>
    </row>
    <row r="5" spans="1:29" ht="12" customHeight="1" x14ac:dyDescent="0.25">
      <c r="A5" s="105"/>
      <c r="B5" s="118"/>
      <c r="C5" s="118"/>
      <c r="D5" s="118"/>
      <c r="E5" s="132"/>
      <c r="F5" s="132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05"/>
      <c r="T5" s="118"/>
      <c r="U5" s="118"/>
      <c r="V5" s="118"/>
      <c r="W5" s="118"/>
      <c r="X5" s="118"/>
      <c r="Y5" s="118"/>
      <c r="Z5" s="118"/>
      <c r="AA5" s="118"/>
      <c r="AB5" s="118"/>
      <c r="AC5" s="118"/>
    </row>
    <row r="6" spans="1:29" ht="12" customHeight="1" x14ac:dyDescent="0.25">
      <c r="A6" s="105" t="s">
        <v>33</v>
      </c>
      <c r="B6" s="106"/>
      <c r="C6" s="106"/>
      <c r="D6" s="106"/>
      <c r="E6" s="105"/>
      <c r="F6" s="105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07" t="s">
        <v>55</v>
      </c>
      <c r="T6" s="108"/>
      <c r="U6" s="108"/>
      <c r="V6" s="108"/>
      <c r="W6" s="108"/>
      <c r="X6" s="108"/>
      <c r="Y6" s="118"/>
      <c r="Z6" s="118"/>
      <c r="AA6" s="118"/>
      <c r="AB6" s="118"/>
      <c r="AC6" s="118"/>
    </row>
    <row r="7" spans="1:29" ht="12" customHeight="1" x14ac:dyDescent="0.25">
      <c r="A7" s="105"/>
      <c r="B7" s="106"/>
      <c r="C7" s="106"/>
      <c r="D7" s="106"/>
      <c r="E7" s="105"/>
      <c r="F7" s="105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07"/>
      <c r="T7" s="108"/>
      <c r="U7" s="108"/>
      <c r="V7" s="108"/>
      <c r="W7" s="108"/>
      <c r="X7" s="108"/>
      <c r="Y7" s="118"/>
      <c r="Z7" s="118"/>
      <c r="AA7" s="118"/>
      <c r="AB7" s="118"/>
      <c r="AC7" s="118"/>
    </row>
    <row r="8" spans="1:29" ht="21" customHeight="1" x14ac:dyDescent="0.25">
      <c r="A8" s="166" t="s">
        <v>77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</row>
    <row r="9" spans="1:29" x14ac:dyDescent="0.25">
      <c r="A9" s="109" t="s">
        <v>54</v>
      </c>
      <c r="B9" s="109"/>
      <c r="C9" s="109"/>
      <c r="D9" s="109"/>
      <c r="E9" s="109"/>
      <c r="F9" s="109"/>
      <c r="G9" s="109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</row>
    <row r="10" spans="1:29" ht="24" customHeight="1" x14ac:dyDescent="0.25">
      <c r="A10" s="48" t="s">
        <v>34</v>
      </c>
      <c r="B10" s="111"/>
      <c r="C10" s="111"/>
      <c r="D10" s="111"/>
      <c r="E10" s="111"/>
      <c r="F10" s="111"/>
      <c r="G10" s="111"/>
      <c r="H10" s="111"/>
      <c r="I10" s="112"/>
      <c r="J10" s="62" t="s">
        <v>35</v>
      </c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4"/>
      <c r="AB10" s="164" t="s">
        <v>76</v>
      </c>
      <c r="AC10" s="116" t="s">
        <v>72</v>
      </c>
    </row>
    <row r="11" spans="1:29" x14ac:dyDescent="0.25">
      <c r="A11" s="113"/>
      <c r="B11" s="114"/>
      <c r="C11" s="114"/>
      <c r="D11" s="114"/>
      <c r="E11" s="114"/>
      <c r="F11" s="114"/>
      <c r="G11" s="114"/>
      <c r="H11" s="114"/>
      <c r="I11" s="115"/>
      <c r="J11" s="62" t="s">
        <v>2</v>
      </c>
      <c r="K11" s="63"/>
      <c r="L11" s="64"/>
      <c r="M11" s="62" t="s">
        <v>3</v>
      </c>
      <c r="N11" s="63"/>
      <c r="O11" s="64"/>
      <c r="P11" s="62" t="s">
        <v>4</v>
      </c>
      <c r="Q11" s="63"/>
      <c r="R11" s="64"/>
      <c r="S11" s="62" t="s">
        <v>5</v>
      </c>
      <c r="T11" s="63"/>
      <c r="U11" s="64"/>
      <c r="V11" s="62" t="s">
        <v>6</v>
      </c>
      <c r="W11" s="63"/>
      <c r="X11" s="64"/>
      <c r="Y11" s="62" t="s">
        <v>7</v>
      </c>
      <c r="Z11" s="63"/>
      <c r="AA11" s="64"/>
      <c r="AB11" s="165"/>
      <c r="AC11" s="117"/>
    </row>
    <row r="12" spans="1:29" ht="15.95" customHeight="1" x14ac:dyDescent="0.25">
      <c r="A12" s="36" t="s">
        <v>36</v>
      </c>
      <c r="B12" s="98"/>
      <c r="C12" s="98"/>
      <c r="D12" s="98"/>
      <c r="E12" s="98"/>
      <c r="F12" s="98"/>
      <c r="G12" s="98"/>
      <c r="H12" s="98"/>
      <c r="I12" s="98"/>
      <c r="J12" s="150"/>
      <c r="K12" s="159"/>
      <c r="L12" s="160"/>
      <c r="M12" s="150"/>
      <c r="N12" s="159"/>
      <c r="O12" s="160"/>
      <c r="P12" s="150"/>
      <c r="Q12" s="159"/>
      <c r="R12" s="160"/>
      <c r="S12" s="150"/>
      <c r="T12" s="159"/>
      <c r="U12" s="160"/>
      <c r="V12" s="150"/>
      <c r="W12" s="159"/>
      <c r="X12" s="160"/>
      <c r="Y12" s="150"/>
      <c r="Z12" s="159"/>
      <c r="AA12" s="160"/>
      <c r="AB12" s="103" t="s">
        <v>74</v>
      </c>
      <c r="AC12" s="54">
        <f>(J12+M12+P12+S12+V12+Y12)*42.5</f>
        <v>0</v>
      </c>
    </row>
    <row r="13" spans="1:29" ht="15.95" customHeight="1" x14ac:dyDescent="0.25">
      <c r="A13" s="100"/>
      <c r="B13" s="101"/>
      <c r="C13" s="101"/>
      <c r="D13" s="101"/>
      <c r="E13" s="101"/>
      <c r="F13" s="101"/>
      <c r="G13" s="101"/>
      <c r="H13" s="101"/>
      <c r="I13" s="101"/>
      <c r="J13" s="161"/>
      <c r="K13" s="162"/>
      <c r="L13" s="163"/>
      <c r="M13" s="161"/>
      <c r="N13" s="162"/>
      <c r="O13" s="163"/>
      <c r="P13" s="161"/>
      <c r="Q13" s="162"/>
      <c r="R13" s="163"/>
      <c r="S13" s="161"/>
      <c r="T13" s="162"/>
      <c r="U13" s="163"/>
      <c r="V13" s="161"/>
      <c r="W13" s="162"/>
      <c r="X13" s="163"/>
      <c r="Y13" s="161"/>
      <c r="Z13" s="162"/>
      <c r="AA13" s="163"/>
      <c r="AB13" s="104"/>
      <c r="AC13" s="84"/>
    </row>
    <row r="14" spans="1:29" ht="15.95" customHeight="1" x14ac:dyDescent="0.25">
      <c r="A14" s="36" t="s">
        <v>37</v>
      </c>
      <c r="B14" s="98"/>
      <c r="C14" s="98"/>
      <c r="D14" s="98"/>
      <c r="E14" s="98"/>
      <c r="F14" s="98"/>
      <c r="G14" s="98"/>
      <c r="H14" s="98"/>
      <c r="I14" s="99"/>
      <c r="J14" s="150"/>
      <c r="K14" s="159"/>
      <c r="L14" s="160"/>
      <c r="M14" s="150"/>
      <c r="N14" s="159"/>
      <c r="O14" s="160"/>
      <c r="P14" s="150"/>
      <c r="Q14" s="159"/>
      <c r="R14" s="160"/>
      <c r="S14" s="150"/>
      <c r="T14" s="159"/>
      <c r="U14" s="160"/>
      <c r="V14" s="150"/>
      <c r="W14" s="159"/>
      <c r="X14" s="160"/>
      <c r="Y14" s="150"/>
      <c r="Z14" s="159"/>
      <c r="AA14" s="160"/>
      <c r="AB14" s="103" t="s">
        <v>73</v>
      </c>
      <c r="AC14" s="54">
        <f t="shared" ref="AC14" si="0">(J14+M14+P14+S14+V14+Y14)*42.5</f>
        <v>0</v>
      </c>
    </row>
    <row r="15" spans="1:29" ht="15.95" customHeight="1" x14ac:dyDescent="0.25">
      <c r="A15" s="100"/>
      <c r="B15" s="101"/>
      <c r="C15" s="101"/>
      <c r="D15" s="101"/>
      <c r="E15" s="101"/>
      <c r="F15" s="101"/>
      <c r="G15" s="101"/>
      <c r="H15" s="101"/>
      <c r="I15" s="102"/>
      <c r="J15" s="161"/>
      <c r="K15" s="162"/>
      <c r="L15" s="163"/>
      <c r="M15" s="161"/>
      <c r="N15" s="162"/>
      <c r="O15" s="163"/>
      <c r="P15" s="161"/>
      <c r="Q15" s="162"/>
      <c r="R15" s="163"/>
      <c r="S15" s="161"/>
      <c r="T15" s="162"/>
      <c r="U15" s="163"/>
      <c r="V15" s="161"/>
      <c r="W15" s="162"/>
      <c r="X15" s="163"/>
      <c r="Y15" s="161"/>
      <c r="Z15" s="162"/>
      <c r="AA15" s="163"/>
      <c r="AB15" s="104"/>
      <c r="AC15" s="84"/>
    </row>
    <row r="16" spans="1:29" ht="15.95" customHeight="1" x14ac:dyDescent="0.25">
      <c r="A16" s="36" t="s">
        <v>10</v>
      </c>
      <c r="B16" s="98"/>
      <c r="C16" s="98"/>
      <c r="D16" s="98"/>
      <c r="E16" s="98"/>
      <c r="F16" s="98"/>
      <c r="G16" s="98"/>
      <c r="H16" s="98"/>
      <c r="I16" s="99"/>
      <c r="J16" s="150"/>
      <c r="K16" s="159"/>
      <c r="L16" s="160"/>
      <c r="M16" s="150"/>
      <c r="N16" s="159"/>
      <c r="O16" s="160"/>
      <c r="P16" s="150"/>
      <c r="Q16" s="159"/>
      <c r="R16" s="160"/>
      <c r="S16" s="150"/>
      <c r="T16" s="159"/>
      <c r="U16" s="160"/>
      <c r="V16" s="150"/>
      <c r="W16" s="159"/>
      <c r="X16" s="160"/>
      <c r="Y16" s="150"/>
      <c r="Z16" s="159"/>
      <c r="AA16" s="160"/>
      <c r="AB16" s="54"/>
      <c r="AC16" s="54">
        <f t="shared" ref="AC16" si="1">(J16+M16+P16+S16+V16+Y16)*42.5</f>
        <v>0</v>
      </c>
    </row>
    <row r="17" spans="1:29" ht="15.95" customHeight="1" x14ac:dyDescent="0.25">
      <c r="A17" s="100"/>
      <c r="B17" s="101"/>
      <c r="C17" s="101"/>
      <c r="D17" s="101"/>
      <c r="E17" s="101"/>
      <c r="F17" s="101"/>
      <c r="G17" s="101"/>
      <c r="H17" s="101"/>
      <c r="I17" s="102"/>
      <c r="J17" s="161"/>
      <c r="K17" s="162"/>
      <c r="L17" s="163"/>
      <c r="M17" s="161"/>
      <c r="N17" s="162"/>
      <c r="O17" s="163"/>
      <c r="P17" s="161"/>
      <c r="Q17" s="162"/>
      <c r="R17" s="163"/>
      <c r="S17" s="161"/>
      <c r="T17" s="162"/>
      <c r="U17" s="163"/>
      <c r="V17" s="161"/>
      <c r="W17" s="162"/>
      <c r="X17" s="163"/>
      <c r="Y17" s="161"/>
      <c r="Z17" s="162"/>
      <c r="AA17" s="163"/>
      <c r="AB17" s="97"/>
      <c r="AC17" s="84"/>
    </row>
    <row r="18" spans="1:29" ht="15.95" customHeight="1" x14ac:dyDescent="0.25">
      <c r="A18" s="42" t="s">
        <v>38</v>
      </c>
      <c r="B18" s="85"/>
      <c r="C18" s="85"/>
      <c r="D18" s="85"/>
      <c r="E18" s="85"/>
      <c r="F18" s="85"/>
      <c r="G18" s="85"/>
      <c r="H18" s="85"/>
      <c r="I18" s="86"/>
      <c r="J18" s="150"/>
      <c r="K18" s="159"/>
      <c r="L18" s="160"/>
      <c r="M18" s="150"/>
      <c r="N18" s="159"/>
      <c r="O18" s="160"/>
      <c r="P18" s="150"/>
      <c r="Q18" s="159"/>
      <c r="R18" s="160"/>
      <c r="S18" s="150"/>
      <c r="T18" s="159"/>
      <c r="U18" s="160"/>
      <c r="V18" s="150"/>
      <c r="W18" s="159"/>
      <c r="X18" s="160"/>
      <c r="Y18" s="150"/>
      <c r="Z18" s="159"/>
      <c r="AA18" s="160"/>
      <c r="AB18" s="54"/>
      <c r="AC18" s="54">
        <f>(J18+M18+P18+S18+V18+Y18)*52</f>
        <v>0</v>
      </c>
    </row>
    <row r="19" spans="1:29" ht="15.95" customHeight="1" x14ac:dyDescent="0.25">
      <c r="A19" s="87"/>
      <c r="B19" s="88"/>
      <c r="C19" s="88"/>
      <c r="D19" s="88"/>
      <c r="E19" s="88"/>
      <c r="F19" s="88"/>
      <c r="G19" s="88"/>
      <c r="H19" s="88"/>
      <c r="I19" s="89"/>
      <c r="J19" s="161"/>
      <c r="K19" s="162"/>
      <c r="L19" s="163"/>
      <c r="M19" s="161"/>
      <c r="N19" s="162"/>
      <c r="O19" s="163"/>
      <c r="P19" s="161"/>
      <c r="Q19" s="162"/>
      <c r="R19" s="163"/>
      <c r="S19" s="161"/>
      <c r="T19" s="162"/>
      <c r="U19" s="163"/>
      <c r="V19" s="161"/>
      <c r="W19" s="162"/>
      <c r="X19" s="163"/>
      <c r="Y19" s="161"/>
      <c r="Z19" s="162"/>
      <c r="AA19" s="163"/>
      <c r="AB19" s="97"/>
      <c r="AC19" s="84"/>
    </row>
    <row r="20" spans="1:29" ht="15.95" customHeight="1" x14ac:dyDescent="0.25">
      <c r="A20" s="42" t="s">
        <v>56</v>
      </c>
      <c r="B20" s="85"/>
      <c r="C20" s="85"/>
      <c r="D20" s="85"/>
      <c r="E20" s="85"/>
      <c r="F20" s="85"/>
      <c r="G20" s="85"/>
      <c r="H20" s="85"/>
      <c r="I20" s="86"/>
      <c r="J20" s="150"/>
      <c r="K20" s="159"/>
      <c r="L20" s="160"/>
      <c r="M20" s="150"/>
      <c r="N20" s="159"/>
      <c r="O20" s="160"/>
      <c r="P20" s="150"/>
      <c r="Q20" s="159"/>
      <c r="R20" s="160"/>
      <c r="S20" s="150"/>
      <c r="T20" s="159"/>
      <c r="U20" s="160"/>
      <c r="V20" s="150"/>
      <c r="W20" s="159"/>
      <c r="X20" s="160"/>
      <c r="Y20" s="150"/>
      <c r="Z20" s="159"/>
      <c r="AA20" s="160"/>
      <c r="AB20" s="54"/>
      <c r="AC20" s="54">
        <f>(J20+M20+P20+S20+V20+Y20)*57</f>
        <v>0</v>
      </c>
    </row>
    <row r="21" spans="1:29" ht="15.95" customHeight="1" x14ac:dyDescent="0.25">
      <c r="A21" s="87"/>
      <c r="B21" s="88"/>
      <c r="C21" s="88"/>
      <c r="D21" s="88"/>
      <c r="E21" s="88"/>
      <c r="F21" s="88"/>
      <c r="G21" s="88"/>
      <c r="H21" s="88"/>
      <c r="I21" s="89"/>
      <c r="J21" s="161"/>
      <c r="K21" s="162"/>
      <c r="L21" s="163"/>
      <c r="M21" s="161"/>
      <c r="N21" s="162"/>
      <c r="O21" s="163"/>
      <c r="P21" s="161"/>
      <c r="Q21" s="162"/>
      <c r="R21" s="163"/>
      <c r="S21" s="161"/>
      <c r="T21" s="162"/>
      <c r="U21" s="163"/>
      <c r="V21" s="161"/>
      <c r="W21" s="162"/>
      <c r="X21" s="163"/>
      <c r="Y21" s="161"/>
      <c r="Z21" s="162"/>
      <c r="AA21" s="163"/>
      <c r="AB21" s="97"/>
      <c r="AC21" s="84"/>
    </row>
    <row r="22" spans="1:29" ht="18.75" x14ac:dyDescent="0.25">
      <c r="A22" s="42" t="s">
        <v>39</v>
      </c>
      <c r="B22" s="85"/>
      <c r="C22" s="85"/>
      <c r="D22" s="85"/>
      <c r="E22" s="85"/>
      <c r="F22" s="85"/>
      <c r="G22" s="85"/>
      <c r="H22" s="85"/>
      <c r="I22" s="86"/>
      <c r="J22" s="150"/>
      <c r="K22" s="159"/>
      <c r="L22" s="160"/>
      <c r="M22" s="150"/>
      <c r="N22" s="159"/>
      <c r="O22" s="160"/>
      <c r="P22" s="150"/>
      <c r="Q22" s="159"/>
      <c r="R22" s="160"/>
      <c r="S22" s="150"/>
      <c r="T22" s="159"/>
      <c r="U22" s="160"/>
      <c r="V22" s="150"/>
      <c r="W22" s="159"/>
      <c r="X22" s="160"/>
      <c r="Y22" s="150"/>
      <c r="Z22" s="159"/>
      <c r="AA22" s="160"/>
      <c r="AB22" s="30"/>
      <c r="AC22" s="54">
        <f>(J22+M22+P22+S22+V22+Y22)*80</f>
        <v>0</v>
      </c>
    </row>
    <row r="23" spans="1:29" ht="18.75" x14ac:dyDescent="0.25">
      <c r="A23" s="87"/>
      <c r="B23" s="88"/>
      <c r="C23" s="88"/>
      <c r="D23" s="88"/>
      <c r="E23" s="88"/>
      <c r="F23" s="88"/>
      <c r="G23" s="88"/>
      <c r="H23" s="88"/>
      <c r="I23" s="89"/>
      <c r="J23" s="161"/>
      <c r="K23" s="162"/>
      <c r="L23" s="163"/>
      <c r="M23" s="161"/>
      <c r="N23" s="162"/>
      <c r="O23" s="163"/>
      <c r="P23" s="161"/>
      <c r="Q23" s="162"/>
      <c r="R23" s="163"/>
      <c r="S23" s="161"/>
      <c r="T23" s="162"/>
      <c r="U23" s="163"/>
      <c r="V23" s="161"/>
      <c r="W23" s="162"/>
      <c r="X23" s="163"/>
      <c r="Y23" s="161"/>
      <c r="Z23" s="162"/>
      <c r="AA23" s="163"/>
      <c r="AB23" s="31"/>
      <c r="AC23" s="84"/>
    </row>
    <row r="24" spans="1:29" ht="18.75" x14ac:dyDescent="0.25">
      <c r="A24" s="42" t="s">
        <v>40</v>
      </c>
      <c r="B24" s="85"/>
      <c r="C24" s="85"/>
      <c r="D24" s="85"/>
      <c r="E24" s="85"/>
      <c r="F24" s="85"/>
      <c r="G24" s="85"/>
      <c r="H24" s="85"/>
      <c r="I24" s="86"/>
      <c r="J24" s="150"/>
      <c r="K24" s="159"/>
      <c r="L24" s="160"/>
      <c r="M24" s="150"/>
      <c r="N24" s="159"/>
      <c r="O24" s="160"/>
      <c r="P24" s="150"/>
      <c r="Q24" s="159"/>
      <c r="R24" s="160"/>
      <c r="S24" s="150"/>
      <c r="T24" s="159"/>
      <c r="U24" s="160"/>
      <c r="V24" s="150"/>
      <c r="W24" s="159"/>
      <c r="X24" s="160"/>
      <c r="Y24" s="150"/>
      <c r="Z24" s="159"/>
      <c r="AA24" s="160"/>
      <c r="AB24" s="30"/>
      <c r="AC24" s="54">
        <f>(J24+M24+P24+S24+V24+Y24)*80</f>
        <v>0</v>
      </c>
    </row>
    <row r="25" spans="1:29" ht="18.75" x14ac:dyDescent="0.25">
      <c r="A25" s="87"/>
      <c r="B25" s="88"/>
      <c r="C25" s="88"/>
      <c r="D25" s="88"/>
      <c r="E25" s="88"/>
      <c r="F25" s="88"/>
      <c r="G25" s="88"/>
      <c r="H25" s="88"/>
      <c r="I25" s="89"/>
      <c r="J25" s="161"/>
      <c r="K25" s="162"/>
      <c r="L25" s="163"/>
      <c r="M25" s="161"/>
      <c r="N25" s="162"/>
      <c r="O25" s="163"/>
      <c r="P25" s="161"/>
      <c r="Q25" s="162"/>
      <c r="R25" s="163"/>
      <c r="S25" s="161"/>
      <c r="T25" s="162"/>
      <c r="U25" s="163"/>
      <c r="V25" s="161"/>
      <c r="W25" s="162"/>
      <c r="X25" s="163"/>
      <c r="Y25" s="161"/>
      <c r="Z25" s="162"/>
      <c r="AA25" s="163"/>
      <c r="AB25" s="31"/>
      <c r="AC25" s="84"/>
    </row>
    <row r="26" spans="1:29" ht="18.75" x14ac:dyDescent="0.25">
      <c r="A26" s="42" t="s">
        <v>41</v>
      </c>
      <c r="B26" s="85"/>
      <c r="C26" s="85"/>
      <c r="D26" s="85"/>
      <c r="E26" s="85"/>
      <c r="F26" s="85"/>
      <c r="G26" s="85"/>
      <c r="H26" s="85"/>
      <c r="I26" s="86"/>
      <c r="J26" s="150"/>
      <c r="K26" s="159"/>
      <c r="L26" s="160"/>
      <c r="M26" s="150"/>
      <c r="N26" s="159"/>
      <c r="O26" s="160"/>
      <c r="P26" s="150"/>
      <c r="Q26" s="159"/>
      <c r="R26" s="160"/>
      <c r="S26" s="150"/>
      <c r="T26" s="159"/>
      <c r="U26" s="160"/>
      <c r="V26" s="150"/>
      <c r="W26" s="159"/>
      <c r="X26" s="160"/>
      <c r="Y26" s="150"/>
      <c r="Z26" s="159"/>
      <c r="AA26" s="160"/>
      <c r="AB26" s="30"/>
      <c r="AC26" s="54">
        <f>(J26+M26+P26+S26+V26+Y26)*90</f>
        <v>0</v>
      </c>
    </row>
    <row r="27" spans="1:29" ht="18.75" x14ac:dyDescent="0.25">
      <c r="A27" s="87"/>
      <c r="B27" s="88"/>
      <c r="C27" s="88"/>
      <c r="D27" s="88"/>
      <c r="E27" s="88"/>
      <c r="F27" s="95"/>
      <c r="G27" s="95"/>
      <c r="H27" s="95"/>
      <c r="I27" s="96"/>
      <c r="J27" s="161"/>
      <c r="K27" s="162"/>
      <c r="L27" s="163"/>
      <c r="M27" s="161"/>
      <c r="N27" s="162"/>
      <c r="O27" s="163"/>
      <c r="P27" s="161"/>
      <c r="Q27" s="162"/>
      <c r="R27" s="163"/>
      <c r="S27" s="161"/>
      <c r="T27" s="162"/>
      <c r="U27" s="163"/>
      <c r="V27" s="161"/>
      <c r="W27" s="162"/>
      <c r="X27" s="163"/>
      <c r="Y27" s="161"/>
      <c r="Z27" s="162"/>
      <c r="AA27" s="163"/>
      <c r="AB27" s="31"/>
      <c r="AC27" s="84"/>
    </row>
    <row r="28" spans="1:29" ht="21.95" customHeight="1" x14ac:dyDescent="0.25">
      <c r="A28" s="42" t="s">
        <v>42</v>
      </c>
      <c r="B28" s="43"/>
      <c r="C28" s="43"/>
      <c r="D28" s="43"/>
      <c r="E28" s="43"/>
      <c r="F28" s="62" t="s">
        <v>43</v>
      </c>
      <c r="G28" s="90"/>
      <c r="H28" s="90"/>
      <c r="I28" s="91"/>
      <c r="J28" s="156"/>
      <c r="K28" s="157"/>
      <c r="L28" s="158"/>
      <c r="M28" s="156"/>
      <c r="N28" s="157"/>
      <c r="O28" s="158"/>
      <c r="P28" s="156"/>
      <c r="Q28" s="157"/>
      <c r="R28" s="158"/>
      <c r="S28" s="156"/>
      <c r="T28" s="157"/>
      <c r="U28" s="158"/>
      <c r="V28" s="156"/>
      <c r="W28" s="157"/>
      <c r="X28" s="158"/>
      <c r="Y28" s="156"/>
      <c r="Z28" s="157"/>
      <c r="AA28" s="158"/>
      <c r="AB28" s="20"/>
      <c r="AC28" s="16">
        <f>(J28+M28+P28+S28+V28+Y28)*30</f>
        <v>0</v>
      </c>
    </row>
    <row r="29" spans="1:29" ht="21.95" customHeight="1" x14ac:dyDescent="0.25">
      <c r="A29" s="45"/>
      <c r="B29" s="46"/>
      <c r="C29" s="46"/>
      <c r="D29" s="46"/>
      <c r="E29" s="46"/>
      <c r="F29" s="62" t="s">
        <v>44</v>
      </c>
      <c r="G29" s="63"/>
      <c r="H29" s="63"/>
      <c r="I29" s="64"/>
      <c r="J29" s="156"/>
      <c r="K29" s="157"/>
      <c r="L29" s="158"/>
      <c r="M29" s="156"/>
      <c r="N29" s="157"/>
      <c r="O29" s="158"/>
      <c r="P29" s="156"/>
      <c r="Q29" s="157"/>
      <c r="R29" s="158"/>
      <c r="S29" s="156"/>
      <c r="T29" s="157"/>
      <c r="U29" s="158"/>
      <c r="V29" s="156"/>
      <c r="W29" s="157"/>
      <c r="X29" s="158"/>
      <c r="Y29" s="156"/>
      <c r="Z29" s="157"/>
      <c r="AA29" s="158"/>
      <c r="AB29" s="20"/>
      <c r="AC29" s="16">
        <f t="shared" ref="AC29" si="2">(J29+M29+P29+S29+V29+Y29)*30</f>
        <v>0</v>
      </c>
    </row>
    <row r="30" spans="1:29" ht="21.95" customHeight="1" x14ac:dyDescent="0.25">
      <c r="A30" s="42" t="s">
        <v>45</v>
      </c>
      <c r="B30" s="43"/>
      <c r="C30" s="43"/>
      <c r="D30" s="43"/>
      <c r="E30" s="43"/>
      <c r="F30" s="62" t="s">
        <v>43</v>
      </c>
      <c r="G30" s="90"/>
      <c r="H30" s="90"/>
      <c r="I30" s="91"/>
      <c r="J30" s="156"/>
      <c r="K30" s="157"/>
      <c r="L30" s="158"/>
      <c r="M30" s="156"/>
      <c r="N30" s="157"/>
      <c r="O30" s="158"/>
      <c r="P30" s="156"/>
      <c r="Q30" s="157"/>
      <c r="R30" s="158"/>
      <c r="S30" s="156"/>
      <c r="T30" s="157"/>
      <c r="U30" s="158"/>
      <c r="V30" s="156"/>
      <c r="W30" s="157"/>
      <c r="X30" s="158"/>
      <c r="Y30" s="156"/>
      <c r="Z30" s="157"/>
      <c r="AA30" s="158"/>
      <c r="AB30" s="20"/>
      <c r="AC30" s="16">
        <f>(J30+M30+P30+S30+V30+Y30)*45</f>
        <v>0</v>
      </c>
    </row>
    <row r="31" spans="1:29" ht="21.95" customHeight="1" x14ac:dyDescent="0.25">
      <c r="A31" s="45"/>
      <c r="B31" s="46"/>
      <c r="C31" s="46"/>
      <c r="D31" s="46"/>
      <c r="E31" s="46"/>
      <c r="F31" s="62" t="s">
        <v>44</v>
      </c>
      <c r="G31" s="90"/>
      <c r="H31" s="90"/>
      <c r="I31" s="91"/>
      <c r="J31" s="156"/>
      <c r="K31" s="157"/>
      <c r="L31" s="158"/>
      <c r="M31" s="156"/>
      <c r="N31" s="157"/>
      <c r="O31" s="158"/>
      <c r="P31" s="156"/>
      <c r="Q31" s="157"/>
      <c r="R31" s="158"/>
      <c r="S31" s="156"/>
      <c r="T31" s="157"/>
      <c r="U31" s="158"/>
      <c r="V31" s="156"/>
      <c r="W31" s="157"/>
      <c r="X31" s="158"/>
      <c r="Y31" s="156"/>
      <c r="Z31" s="157"/>
      <c r="AA31" s="158"/>
      <c r="AB31" s="20"/>
      <c r="AC31" s="16">
        <f>(J31+M31+P31+S31+V31+Y31)*45</f>
        <v>0</v>
      </c>
    </row>
    <row r="32" spans="1:29" ht="18" customHeight="1" x14ac:dyDescent="0.25">
      <c r="A32" s="42" t="s">
        <v>46</v>
      </c>
      <c r="B32" s="85"/>
      <c r="C32" s="85"/>
      <c r="D32" s="85"/>
      <c r="E32" s="85"/>
      <c r="F32" s="85"/>
      <c r="G32" s="85"/>
      <c r="H32" s="85"/>
      <c r="I32" s="86"/>
      <c r="J32" s="150"/>
      <c r="K32" s="151"/>
      <c r="L32" s="152"/>
      <c r="M32" s="150"/>
      <c r="N32" s="151"/>
      <c r="O32" s="152"/>
      <c r="P32" s="150"/>
      <c r="Q32" s="151"/>
      <c r="R32" s="152"/>
      <c r="S32" s="150"/>
      <c r="T32" s="151"/>
      <c r="U32" s="152"/>
      <c r="V32" s="150"/>
      <c r="W32" s="151"/>
      <c r="X32" s="152"/>
      <c r="Y32" s="150"/>
      <c r="Z32" s="151"/>
      <c r="AA32" s="152"/>
      <c r="AB32" s="54"/>
      <c r="AC32" s="54">
        <f>SUM(J32:AA33)*50</f>
        <v>0</v>
      </c>
    </row>
    <row r="33" spans="1:29" ht="18" customHeight="1" x14ac:dyDescent="0.25">
      <c r="A33" s="87"/>
      <c r="B33" s="88"/>
      <c r="C33" s="88"/>
      <c r="D33" s="88"/>
      <c r="E33" s="88"/>
      <c r="F33" s="88"/>
      <c r="G33" s="88"/>
      <c r="H33" s="88"/>
      <c r="I33" s="89"/>
      <c r="J33" s="153"/>
      <c r="K33" s="154"/>
      <c r="L33" s="155"/>
      <c r="M33" s="153"/>
      <c r="N33" s="154"/>
      <c r="O33" s="155"/>
      <c r="P33" s="153"/>
      <c r="Q33" s="154"/>
      <c r="R33" s="155"/>
      <c r="S33" s="153"/>
      <c r="T33" s="154"/>
      <c r="U33" s="155"/>
      <c r="V33" s="153"/>
      <c r="W33" s="154"/>
      <c r="X33" s="155"/>
      <c r="Y33" s="153"/>
      <c r="Z33" s="154"/>
      <c r="AA33" s="155"/>
      <c r="AB33" s="97"/>
      <c r="AC33" s="84"/>
    </row>
    <row r="34" spans="1:29" ht="18" customHeight="1" x14ac:dyDescent="0.25">
      <c r="A34" s="42" t="s">
        <v>47</v>
      </c>
      <c r="B34" s="85"/>
      <c r="C34" s="85"/>
      <c r="D34" s="85"/>
      <c r="E34" s="85"/>
      <c r="F34" s="85"/>
      <c r="G34" s="85"/>
      <c r="H34" s="85"/>
      <c r="I34" s="86"/>
      <c r="J34" s="150"/>
      <c r="K34" s="151"/>
      <c r="L34" s="152"/>
      <c r="M34" s="150"/>
      <c r="N34" s="151"/>
      <c r="O34" s="152"/>
      <c r="P34" s="150"/>
      <c r="Q34" s="151"/>
      <c r="R34" s="152"/>
      <c r="S34" s="150"/>
      <c r="T34" s="151"/>
      <c r="U34" s="152"/>
      <c r="V34" s="150"/>
      <c r="W34" s="151"/>
      <c r="X34" s="152"/>
      <c r="Y34" s="150"/>
      <c r="Z34" s="151"/>
      <c r="AA34" s="152"/>
      <c r="AB34" s="54"/>
      <c r="AC34" s="54">
        <f>SUM(J34:AA35)*55</f>
        <v>0</v>
      </c>
    </row>
    <row r="35" spans="1:29" ht="18" customHeight="1" x14ac:dyDescent="0.25">
      <c r="A35" s="87"/>
      <c r="B35" s="88"/>
      <c r="C35" s="88"/>
      <c r="D35" s="88"/>
      <c r="E35" s="88"/>
      <c r="F35" s="88"/>
      <c r="G35" s="88"/>
      <c r="H35" s="88"/>
      <c r="I35" s="89"/>
      <c r="J35" s="153"/>
      <c r="K35" s="154"/>
      <c r="L35" s="155"/>
      <c r="M35" s="153"/>
      <c r="N35" s="154"/>
      <c r="O35" s="155"/>
      <c r="P35" s="153"/>
      <c r="Q35" s="154"/>
      <c r="R35" s="155"/>
      <c r="S35" s="153"/>
      <c r="T35" s="154"/>
      <c r="U35" s="155"/>
      <c r="V35" s="153"/>
      <c r="W35" s="154"/>
      <c r="X35" s="155"/>
      <c r="Y35" s="153"/>
      <c r="Z35" s="154"/>
      <c r="AA35" s="155"/>
      <c r="AB35" s="97"/>
      <c r="AC35" s="84"/>
    </row>
    <row r="36" spans="1:29" ht="20.100000000000001" customHeight="1" x14ac:dyDescent="0.25">
      <c r="A36" s="42" t="s">
        <v>75</v>
      </c>
      <c r="B36" s="43"/>
      <c r="C36" s="43"/>
      <c r="D36" s="43"/>
      <c r="E36" s="43"/>
      <c r="F36" s="43"/>
      <c r="G36" s="44"/>
      <c r="H36" s="70" t="s">
        <v>65</v>
      </c>
      <c r="I36" s="72"/>
      <c r="J36" s="141"/>
      <c r="K36" s="142"/>
      <c r="L36" s="142"/>
      <c r="M36" s="141"/>
      <c r="N36" s="142"/>
      <c r="O36" s="142"/>
      <c r="P36" s="141"/>
      <c r="Q36" s="142"/>
      <c r="R36" s="142"/>
      <c r="S36" s="141"/>
      <c r="T36" s="142"/>
      <c r="U36" s="142"/>
      <c r="V36" s="141"/>
      <c r="W36" s="142"/>
      <c r="X36" s="142"/>
      <c r="Y36" s="141"/>
      <c r="Z36" s="142"/>
      <c r="AA36" s="142"/>
      <c r="AB36" s="16"/>
      <c r="AC36" s="54">
        <f>SUM(J36:AA39)*46.5</f>
        <v>0</v>
      </c>
    </row>
    <row r="37" spans="1:29" ht="20.100000000000001" customHeight="1" x14ac:dyDescent="0.25">
      <c r="A37" s="147"/>
      <c r="B37" s="148"/>
      <c r="C37" s="148"/>
      <c r="D37" s="148"/>
      <c r="E37" s="148"/>
      <c r="F37" s="148"/>
      <c r="G37" s="149"/>
      <c r="H37" s="70" t="s">
        <v>67</v>
      </c>
      <c r="I37" s="72"/>
      <c r="J37" s="141"/>
      <c r="K37" s="142"/>
      <c r="L37" s="142"/>
      <c r="M37" s="141"/>
      <c r="N37" s="142"/>
      <c r="O37" s="142"/>
      <c r="P37" s="141"/>
      <c r="Q37" s="142"/>
      <c r="R37" s="142"/>
      <c r="S37" s="141"/>
      <c r="T37" s="142"/>
      <c r="U37" s="142"/>
      <c r="V37" s="141"/>
      <c r="W37" s="142"/>
      <c r="X37" s="142"/>
      <c r="Y37" s="141"/>
      <c r="Z37" s="142"/>
      <c r="AA37" s="142"/>
      <c r="AB37" s="16"/>
      <c r="AC37" s="143"/>
    </row>
    <row r="38" spans="1:29" ht="20.100000000000001" customHeight="1" x14ac:dyDescent="0.25">
      <c r="A38" s="147"/>
      <c r="B38" s="148"/>
      <c r="C38" s="148"/>
      <c r="D38" s="148"/>
      <c r="E38" s="148"/>
      <c r="F38" s="148"/>
      <c r="G38" s="149"/>
      <c r="H38" s="70" t="s">
        <v>64</v>
      </c>
      <c r="I38" s="72"/>
      <c r="J38" s="141"/>
      <c r="K38" s="142"/>
      <c r="L38" s="142"/>
      <c r="M38" s="141"/>
      <c r="N38" s="142"/>
      <c r="O38" s="142"/>
      <c r="P38" s="141"/>
      <c r="Q38" s="142"/>
      <c r="R38" s="142"/>
      <c r="S38" s="141"/>
      <c r="T38" s="142"/>
      <c r="U38" s="142"/>
      <c r="V38" s="141"/>
      <c r="W38" s="142"/>
      <c r="X38" s="142"/>
      <c r="Y38" s="141"/>
      <c r="Z38" s="142"/>
      <c r="AA38" s="142"/>
      <c r="AB38" s="16"/>
      <c r="AC38" s="143"/>
    </row>
    <row r="39" spans="1:29" ht="20.100000000000001" customHeight="1" x14ac:dyDescent="0.25">
      <c r="A39" s="45"/>
      <c r="B39" s="46"/>
      <c r="C39" s="46"/>
      <c r="D39" s="46"/>
      <c r="E39" s="46"/>
      <c r="F39" s="46"/>
      <c r="G39" s="47"/>
      <c r="H39" s="70" t="s">
        <v>66</v>
      </c>
      <c r="I39" s="72"/>
      <c r="J39" s="141"/>
      <c r="K39" s="142"/>
      <c r="L39" s="142"/>
      <c r="M39" s="141"/>
      <c r="N39" s="142"/>
      <c r="O39" s="142"/>
      <c r="P39" s="141"/>
      <c r="Q39" s="142"/>
      <c r="R39" s="142"/>
      <c r="S39" s="141"/>
      <c r="T39" s="142"/>
      <c r="U39" s="142"/>
      <c r="V39" s="141"/>
      <c r="W39" s="142"/>
      <c r="X39" s="142"/>
      <c r="Y39" s="141"/>
      <c r="Z39" s="142"/>
      <c r="AA39" s="142"/>
      <c r="AB39" s="16"/>
      <c r="AC39" s="84"/>
    </row>
    <row r="40" spans="1:29" ht="9" customHeight="1" thickBot="1" x14ac:dyDescent="0.3">
      <c r="A40" s="12"/>
      <c r="B40" s="12"/>
      <c r="C40" s="12"/>
      <c r="D40" s="12"/>
      <c r="E40" s="12"/>
      <c r="F40" s="12"/>
      <c r="G40" s="12"/>
      <c r="H40" s="12"/>
      <c r="I40" s="12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</row>
    <row r="41" spans="1:29" ht="18.75" x14ac:dyDescent="0.25">
      <c r="A41" s="73" t="s">
        <v>48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5"/>
      <c r="O41" s="13"/>
      <c r="P41" s="62" t="s">
        <v>49</v>
      </c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4"/>
      <c r="AB41" s="29"/>
      <c r="AC41" s="16">
        <f>SUM(AC12:AC39)</f>
        <v>0</v>
      </c>
    </row>
    <row r="42" spans="1:29" x14ac:dyDescent="0.25">
      <c r="A42" s="76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8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</row>
    <row r="43" spans="1:29" ht="24.95" customHeight="1" thickBot="1" x14ac:dyDescent="0.3">
      <c r="A43" s="65" t="s">
        <v>50</v>
      </c>
      <c r="B43" s="66"/>
      <c r="C43" s="66"/>
      <c r="D43" s="66"/>
      <c r="E43" s="67"/>
      <c r="F43" s="68"/>
      <c r="G43" s="68"/>
      <c r="H43" s="68"/>
      <c r="I43" s="68"/>
      <c r="J43" s="68"/>
      <c r="K43" s="68"/>
      <c r="L43" s="68"/>
      <c r="M43" s="68"/>
      <c r="N43" s="69"/>
      <c r="O43" s="13"/>
      <c r="P43" s="144" t="s">
        <v>51</v>
      </c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6"/>
      <c r="AB43" s="28"/>
      <c r="AC43" s="16">
        <f>IF(AC41&gt;0,25,0)</f>
        <v>0</v>
      </c>
    </row>
    <row r="44" spans="1:29" ht="9.9499999999999993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</row>
    <row r="45" spans="1:29" ht="15" customHeight="1" x14ac:dyDescent="0.25">
      <c r="A45" s="36" t="s">
        <v>19</v>
      </c>
      <c r="B45" s="37"/>
      <c r="C45" s="37"/>
      <c r="D45" s="37"/>
      <c r="E45" s="37"/>
      <c r="F45" s="37"/>
      <c r="G45" s="37"/>
      <c r="H45" s="37"/>
      <c r="I45" s="38"/>
      <c r="J45" s="42" t="s">
        <v>52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4"/>
      <c r="Y45" s="48"/>
      <c r="Z45" s="49"/>
      <c r="AA45" s="50"/>
      <c r="AB45" s="26"/>
      <c r="AC45" s="54">
        <f>Y45*10</f>
        <v>0</v>
      </c>
    </row>
    <row r="46" spans="1:29" ht="15" customHeight="1" x14ac:dyDescent="0.25">
      <c r="A46" s="39"/>
      <c r="B46" s="40"/>
      <c r="C46" s="40"/>
      <c r="D46" s="40"/>
      <c r="E46" s="40"/>
      <c r="F46" s="40"/>
      <c r="G46" s="40"/>
      <c r="H46" s="40"/>
      <c r="I46" s="41"/>
      <c r="J46" s="45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7"/>
      <c r="Y46" s="51"/>
      <c r="Z46" s="52"/>
      <c r="AA46" s="53"/>
      <c r="AB46" s="27"/>
      <c r="AC46" s="55"/>
    </row>
    <row r="47" spans="1:29" ht="9.9499999999999993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</row>
    <row r="48" spans="1:29" ht="15" customHeight="1" x14ac:dyDescent="0.25">
      <c r="A48" s="56" t="s">
        <v>53</v>
      </c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8"/>
      <c r="AB48" s="24"/>
      <c r="AC48" s="54">
        <f>(AC41+AC45)-AC43</f>
        <v>0</v>
      </c>
    </row>
    <row r="49" spans="1:29" ht="15" customHeight="1" x14ac:dyDescent="0.25">
      <c r="A49" s="59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1"/>
      <c r="AB49" s="25"/>
      <c r="AC49" s="55"/>
    </row>
    <row r="50" spans="1:29" x14ac:dyDescent="0.2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</row>
  </sheetData>
  <mergeCells count="179">
    <mergeCell ref="G1:Z2"/>
    <mergeCell ref="A4:D5"/>
    <mergeCell ref="E4:R5"/>
    <mergeCell ref="S4:X5"/>
    <mergeCell ref="Y4:AC5"/>
    <mergeCell ref="H39:I39"/>
    <mergeCell ref="S36:U36"/>
    <mergeCell ref="V36:X36"/>
    <mergeCell ref="Y36:AA36"/>
    <mergeCell ref="J37:L37"/>
    <mergeCell ref="M37:O37"/>
    <mergeCell ref="P37:R37"/>
    <mergeCell ref="S37:U37"/>
    <mergeCell ref="V37:X37"/>
    <mergeCell ref="A8:AC8"/>
    <mergeCell ref="A6:D7"/>
    <mergeCell ref="E6:R7"/>
    <mergeCell ref="S6:X7"/>
    <mergeCell ref="Y6:AC7"/>
    <mergeCell ref="A9:AC9"/>
    <mergeCell ref="A10:I11"/>
    <mergeCell ref="J10:AA10"/>
    <mergeCell ref="AB10:AB11"/>
    <mergeCell ref="AC10:AC11"/>
    <mergeCell ref="J11:L11"/>
    <mergeCell ref="M11:O11"/>
    <mergeCell ref="P11:R11"/>
    <mergeCell ref="S11:U11"/>
    <mergeCell ref="V11:X11"/>
    <mergeCell ref="Y11:AA11"/>
    <mergeCell ref="A12:I13"/>
    <mergeCell ref="J12:L13"/>
    <mergeCell ref="M12:O13"/>
    <mergeCell ref="P12:R13"/>
    <mergeCell ref="S12:U13"/>
    <mergeCell ref="V12:X13"/>
    <mergeCell ref="Y12:AA13"/>
    <mergeCell ref="AB12:AB13"/>
    <mergeCell ref="AC12:AC13"/>
    <mergeCell ref="A14:I15"/>
    <mergeCell ref="J14:L15"/>
    <mergeCell ref="M14:O15"/>
    <mergeCell ref="P14:R15"/>
    <mergeCell ref="S14:U15"/>
    <mergeCell ref="V14:X15"/>
    <mergeCell ref="Y14:AA15"/>
    <mergeCell ref="AB14:AB15"/>
    <mergeCell ref="AC14:AC15"/>
    <mergeCell ref="A16:I17"/>
    <mergeCell ref="J16:L17"/>
    <mergeCell ref="M16:O17"/>
    <mergeCell ref="P16:R17"/>
    <mergeCell ref="S16:U17"/>
    <mergeCell ref="V16:X17"/>
    <mergeCell ref="Y16:AA17"/>
    <mergeCell ref="AB16:AB17"/>
    <mergeCell ref="AC16:AC17"/>
    <mergeCell ref="A18:I19"/>
    <mergeCell ref="J18:L19"/>
    <mergeCell ref="M18:O19"/>
    <mergeCell ref="P18:R19"/>
    <mergeCell ref="S18:U19"/>
    <mergeCell ref="V18:X19"/>
    <mergeCell ref="Y18:AA19"/>
    <mergeCell ref="AB18:AB19"/>
    <mergeCell ref="AC18:AC19"/>
    <mergeCell ref="A20:I21"/>
    <mergeCell ref="J20:L21"/>
    <mergeCell ref="M20:O21"/>
    <mergeCell ref="P20:R21"/>
    <mergeCell ref="S20:U21"/>
    <mergeCell ref="V20:X21"/>
    <mergeCell ref="Y20:AA21"/>
    <mergeCell ref="AB20:AB21"/>
    <mergeCell ref="AC20:AC21"/>
    <mergeCell ref="Y22:AA23"/>
    <mergeCell ref="AC22:AC23"/>
    <mergeCell ref="A24:I25"/>
    <mergeCell ref="J24:L25"/>
    <mergeCell ref="M24:O25"/>
    <mergeCell ref="P24:R25"/>
    <mergeCell ref="S24:U25"/>
    <mergeCell ref="V24:X25"/>
    <mergeCell ref="Y24:AA25"/>
    <mergeCell ref="AC24:AC25"/>
    <mergeCell ref="A22:I23"/>
    <mergeCell ref="J22:L23"/>
    <mergeCell ref="M22:O23"/>
    <mergeCell ref="P22:R23"/>
    <mergeCell ref="S22:U23"/>
    <mergeCell ref="V22:X23"/>
    <mergeCell ref="Y26:AA27"/>
    <mergeCell ref="AC26:AC27"/>
    <mergeCell ref="A28:E29"/>
    <mergeCell ref="F28:I28"/>
    <mergeCell ref="J28:L28"/>
    <mergeCell ref="M28:O28"/>
    <mergeCell ref="P28:R28"/>
    <mergeCell ref="S28:U28"/>
    <mergeCell ref="V28:X28"/>
    <mergeCell ref="Y28:AA28"/>
    <mergeCell ref="A26:I27"/>
    <mergeCell ref="J26:L27"/>
    <mergeCell ref="M26:O27"/>
    <mergeCell ref="P26:R27"/>
    <mergeCell ref="S26:U27"/>
    <mergeCell ref="V26:X27"/>
    <mergeCell ref="J31:L31"/>
    <mergeCell ref="M31:O31"/>
    <mergeCell ref="P31:R31"/>
    <mergeCell ref="S31:U31"/>
    <mergeCell ref="V31:X31"/>
    <mergeCell ref="Y31:AA31"/>
    <mergeCell ref="Y29:AA29"/>
    <mergeCell ref="A30:E31"/>
    <mergeCell ref="F30:I30"/>
    <mergeCell ref="J30:L30"/>
    <mergeCell ref="M30:O30"/>
    <mergeCell ref="P30:R30"/>
    <mergeCell ref="S30:U30"/>
    <mergeCell ref="V30:X30"/>
    <mergeCell ref="Y30:AA30"/>
    <mergeCell ref="F31:I31"/>
    <mergeCell ref="F29:I29"/>
    <mergeCell ref="J29:L29"/>
    <mergeCell ref="M29:O29"/>
    <mergeCell ref="P29:R29"/>
    <mergeCell ref="S29:U29"/>
    <mergeCell ref="V29:X29"/>
    <mergeCell ref="AC32:AC33"/>
    <mergeCell ref="A34:I35"/>
    <mergeCell ref="J34:L35"/>
    <mergeCell ref="M34:O35"/>
    <mergeCell ref="P34:R35"/>
    <mergeCell ref="S34:U35"/>
    <mergeCell ref="V34:X35"/>
    <mergeCell ref="Y34:AA35"/>
    <mergeCell ref="AC34:AC35"/>
    <mergeCell ref="A32:I33"/>
    <mergeCell ref="J32:L33"/>
    <mergeCell ref="M32:O33"/>
    <mergeCell ref="P32:R33"/>
    <mergeCell ref="S32:U33"/>
    <mergeCell ref="V32:X33"/>
    <mergeCell ref="A45:I46"/>
    <mergeCell ref="J45:X46"/>
    <mergeCell ref="Y45:AA46"/>
    <mergeCell ref="AC45:AC46"/>
    <mergeCell ref="A48:AA49"/>
    <mergeCell ref="AC48:AC49"/>
    <mergeCell ref="AC36:AC39"/>
    <mergeCell ref="A41:N42"/>
    <mergeCell ref="P41:AA41"/>
    <mergeCell ref="A43:D43"/>
    <mergeCell ref="E43:N43"/>
    <mergeCell ref="P43:AA43"/>
    <mergeCell ref="H36:I36"/>
    <mergeCell ref="H37:I37"/>
    <mergeCell ref="H38:I38"/>
    <mergeCell ref="A36:G39"/>
    <mergeCell ref="J36:L36"/>
    <mergeCell ref="M36:O36"/>
    <mergeCell ref="P36:R36"/>
    <mergeCell ref="AB32:AB33"/>
    <mergeCell ref="AB34:AB35"/>
    <mergeCell ref="J39:L39"/>
    <mergeCell ref="M39:O39"/>
    <mergeCell ref="P39:R39"/>
    <mergeCell ref="S39:U39"/>
    <mergeCell ref="V39:X39"/>
    <mergeCell ref="Y39:AA39"/>
    <mergeCell ref="Y37:AA37"/>
    <mergeCell ref="J38:L38"/>
    <mergeCell ref="M38:O38"/>
    <mergeCell ref="P38:R38"/>
    <mergeCell ref="S38:U38"/>
    <mergeCell ref="V38:X38"/>
    <mergeCell ref="Y38:AA38"/>
    <mergeCell ref="Y32:AA33"/>
  </mergeCells>
  <pageMargins left="0.31496062992125984" right="0.31496062992125984" top="0.15748031496062992" bottom="0.15748031496062992" header="0.31496062992125984" footer="0.11811023622047245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0"/>
  <sheetViews>
    <sheetView topLeftCell="A19" workbookViewId="0">
      <selection activeCell="E4" sqref="E4:R5"/>
    </sheetView>
  </sheetViews>
  <sheetFormatPr baseColWidth="10" defaultRowHeight="15" x14ac:dyDescent="0.25"/>
  <cols>
    <col min="1" max="27" width="2.7109375" customWidth="1"/>
    <col min="28" max="28" width="9.140625" customWidth="1"/>
    <col min="29" max="29" width="14.140625" customWidth="1"/>
  </cols>
  <sheetData>
    <row r="1" spans="1:29" ht="21.95" customHeight="1" x14ac:dyDescent="0.25">
      <c r="A1" s="9"/>
      <c r="B1" s="10"/>
      <c r="C1" s="10"/>
      <c r="D1" s="10"/>
      <c r="E1" s="10"/>
      <c r="F1" s="11"/>
      <c r="G1" s="126" t="s">
        <v>30</v>
      </c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8"/>
    </row>
    <row r="2" spans="1:29" ht="21.95" customHeight="1" x14ac:dyDescent="0.25">
      <c r="B2" s="10"/>
      <c r="C2" s="10"/>
      <c r="D2" s="10"/>
      <c r="E2" s="10"/>
      <c r="F2" s="11"/>
      <c r="G2" s="129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1"/>
    </row>
    <row r="4" spans="1:29" ht="12" customHeight="1" x14ac:dyDescent="0.25">
      <c r="A4" s="105" t="s">
        <v>31</v>
      </c>
      <c r="B4" s="105"/>
      <c r="C4" s="105"/>
      <c r="D4" s="105"/>
      <c r="E4" s="105" t="s">
        <v>78</v>
      </c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 t="s">
        <v>32</v>
      </c>
      <c r="T4" s="105"/>
      <c r="U4" s="105"/>
      <c r="V4" s="105"/>
      <c r="W4" s="105"/>
      <c r="X4" s="105"/>
      <c r="Y4" s="118"/>
      <c r="Z4" s="118"/>
      <c r="AA4" s="118"/>
      <c r="AB4" s="118"/>
      <c r="AC4" s="118"/>
    </row>
    <row r="5" spans="1:29" ht="12" customHeight="1" x14ac:dyDescent="0.25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18"/>
      <c r="Z5" s="118"/>
      <c r="AA5" s="118"/>
      <c r="AB5" s="118"/>
      <c r="AC5" s="118"/>
    </row>
    <row r="6" spans="1:29" ht="12" customHeight="1" x14ac:dyDescent="0.25">
      <c r="A6" s="105" t="s">
        <v>33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7" t="s">
        <v>55</v>
      </c>
      <c r="T6" s="107"/>
      <c r="U6" s="107"/>
      <c r="V6" s="107"/>
      <c r="W6" s="107"/>
      <c r="X6" s="107"/>
      <c r="Y6" s="118"/>
      <c r="Z6" s="118"/>
      <c r="AA6" s="118"/>
      <c r="AB6" s="118"/>
      <c r="AC6" s="118"/>
    </row>
    <row r="7" spans="1:29" ht="12" customHeight="1" x14ac:dyDescent="0.25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7"/>
      <c r="T7" s="107"/>
      <c r="U7" s="107"/>
      <c r="V7" s="107"/>
      <c r="W7" s="107"/>
      <c r="X7" s="107"/>
      <c r="Y7" s="118"/>
      <c r="Z7" s="118"/>
      <c r="AA7" s="118"/>
      <c r="AB7" s="118"/>
      <c r="AC7" s="118"/>
    </row>
    <row r="8" spans="1:29" ht="21" customHeight="1" x14ac:dyDescent="0.25">
      <c r="A8" s="166" t="s">
        <v>77</v>
      </c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</row>
    <row r="9" spans="1:29" x14ac:dyDescent="0.25">
      <c r="A9" s="184" t="s">
        <v>54</v>
      </c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</row>
    <row r="10" spans="1:29" ht="24" customHeight="1" x14ac:dyDescent="0.25">
      <c r="A10" s="48" t="s">
        <v>34</v>
      </c>
      <c r="B10" s="79"/>
      <c r="C10" s="79"/>
      <c r="D10" s="79"/>
      <c r="E10" s="79"/>
      <c r="F10" s="79"/>
      <c r="G10" s="79"/>
      <c r="H10" s="79"/>
      <c r="I10" s="80"/>
      <c r="J10" s="62" t="s">
        <v>35</v>
      </c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4"/>
      <c r="AB10" s="164" t="s">
        <v>76</v>
      </c>
      <c r="AC10" s="116" t="s">
        <v>72</v>
      </c>
    </row>
    <row r="11" spans="1:29" ht="15" customHeight="1" x14ac:dyDescent="0.25">
      <c r="A11" s="81"/>
      <c r="B11" s="82"/>
      <c r="C11" s="82"/>
      <c r="D11" s="82"/>
      <c r="E11" s="82"/>
      <c r="F11" s="82"/>
      <c r="G11" s="82"/>
      <c r="H11" s="82"/>
      <c r="I11" s="83"/>
      <c r="J11" s="62" t="s">
        <v>2</v>
      </c>
      <c r="K11" s="63"/>
      <c r="L11" s="64"/>
      <c r="M11" s="62" t="s">
        <v>3</v>
      </c>
      <c r="N11" s="63"/>
      <c r="O11" s="64"/>
      <c r="P11" s="62" t="s">
        <v>4</v>
      </c>
      <c r="Q11" s="63"/>
      <c r="R11" s="64"/>
      <c r="S11" s="62" t="s">
        <v>5</v>
      </c>
      <c r="T11" s="63"/>
      <c r="U11" s="64"/>
      <c r="V11" s="62" t="s">
        <v>6</v>
      </c>
      <c r="W11" s="63"/>
      <c r="X11" s="64"/>
      <c r="Y11" s="62" t="s">
        <v>7</v>
      </c>
      <c r="Z11" s="63"/>
      <c r="AA11" s="64"/>
      <c r="AB11" s="165"/>
      <c r="AC11" s="185"/>
    </row>
    <row r="12" spans="1:29" ht="15.95" customHeight="1" x14ac:dyDescent="0.25">
      <c r="A12" s="36" t="s">
        <v>36</v>
      </c>
      <c r="B12" s="98"/>
      <c r="C12" s="98"/>
      <c r="D12" s="98"/>
      <c r="E12" s="98"/>
      <c r="F12" s="98"/>
      <c r="G12" s="98"/>
      <c r="H12" s="98"/>
      <c r="I12" s="99"/>
      <c r="J12" s="150"/>
      <c r="K12" s="159"/>
      <c r="L12" s="160"/>
      <c r="M12" s="150"/>
      <c r="N12" s="159"/>
      <c r="O12" s="160"/>
      <c r="P12" s="150"/>
      <c r="Q12" s="159"/>
      <c r="R12" s="160"/>
      <c r="S12" s="150"/>
      <c r="T12" s="159"/>
      <c r="U12" s="160"/>
      <c r="V12" s="150"/>
      <c r="W12" s="159"/>
      <c r="X12" s="160"/>
      <c r="Y12" s="150"/>
      <c r="Z12" s="159"/>
      <c r="AA12" s="160"/>
      <c r="AB12" s="182"/>
      <c r="AC12" s="54">
        <f>(J12+M12+P12+S12+V12+Y12)*42.5</f>
        <v>0</v>
      </c>
    </row>
    <row r="13" spans="1:29" ht="15.95" customHeight="1" x14ac:dyDescent="0.25">
      <c r="A13" s="100"/>
      <c r="B13" s="101"/>
      <c r="C13" s="101"/>
      <c r="D13" s="101"/>
      <c r="E13" s="101"/>
      <c r="F13" s="101"/>
      <c r="G13" s="101"/>
      <c r="H13" s="101"/>
      <c r="I13" s="102"/>
      <c r="J13" s="161"/>
      <c r="K13" s="162"/>
      <c r="L13" s="163"/>
      <c r="M13" s="161"/>
      <c r="N13" s="162"/>
      <c r="O13" s="163"/>
      <c r="P13" s="161"/>
      <c r="Q13" s="162"/>
      <c r="R13" s="163"/>
      <c r="S13" s="161"/>
      <c r="T13" s="162"/>
      <c r="U13" s="163"/>
      <c r="V13" s="161"/>
      <c r="W13" s="162"/>
      <c r="X13" s="163"/>
      <c r="Y13" s="161"/>
      <c r="Z13" s="162"/>
      <c r="AA13" s="163"/>
      <c r="AB13" s="183"/>
      <c r="AC13" s="84"/>
    </row>
    <row r="14" spans="1:29" ht="15.95" customHeight="1" x14ac:dyDescent="0.25">
      <c r="A14" s="36" t="s">
        <v>37</v>
      </c>
      <c r="B14" s="98"/>
      <c r="C14" s="98"/>
      <c r="D14" s="98"/>
      <c r="E14" s="98"/>
      <c r="F14" s="98"/>
      <c r="G14" s="98"/>
      <c r="H14" s="98"/>
      <c r="I14" s="99"/>
      <c r="J14" s="150"/>
      <c r="K14" s="159"/>
      <c r="L14" s="160"/>
      <c r="M14" s="150">
        <v>1</v>
      </c>
      <c r="N14" s="159"/>
      <c r="O14" s="160"/>
      <c r="P14" s="150"/>
      <c r="Q14" s="159"/>
      <c r="R14" s="160"/>
      <c r="S14" s="150"/>
      <c r="T14" s="159"/>
      <c r="U14" s="160"/>
      <c r="V14" s="150"/>
      <c r="W14" s="159"/>
      <c r="X14" s="160"/>
      <c r="Y14" s="150"/>
      <c r="Z14" s="159"/>
      <c r="AA14" s="160"/>
      <c r="AB14" s="182"/>
      <c r="AC14" s="54">
        <f t="shared" ref="AC14" si="0">(J14+M14+P14+S14+V14+Y14)*42.5</f>
        <v>42.5</v>
      </c>
    </row>
    <row r="15" spans="1:29" ht="15.95" customHeight="1" x14ac:dyDescent="0.25">
      <c r="A15" s="100"/>
      <c r="B15" s="101"/>
      <c r="C15" s="101"/>
      <c r="D15" s="101"/>
      <c r="E15" s="101"/>
      <c r="F15" s="101"/>
      <c r="G15" s="101"/>
      <c r="H15" s="101"/>
      <c r="I15" s="102"/>
      <c r="J15" s="161"/>
      <c r="K15" s="162"/>
      <c r="L15" s="163"/>
      <c r="M15" s="161"/>
      <c r="N15" s="162"/>
      <c r="O15" s="163"/>
      <c r="P15" s="161"/>
      <c r="Q15" s="162"/>
      <c r="R15" s="163"/>
      <c r="S15" s="161"/>
      <c r="T15" s="162"/>
      <c r="U15" s="163"/>
      <c r="V15" s="161"/>
      <c r="W15" s="162"/>
      <c r="X15" s="163"/>
      <c r="Y15" s="161"/>
      <c r="Z15" s="162"/>
      <c r="AA15" s="163"/>
      <c r="AB15" s="183"/>
      <c r="AC15" s="84"/>
    </row>
    <row r="16" spans="1:29" ht="15.95" customHeight="1" x14ac:dyDescent="0.25">
      <c r="A16" s="36" t="s">
        <v>10</v>
      </c>
      <c r="B16" s="98"/>
      <c r="C16" s="98"/>
      <c r="D16" s="98"/>
      <c r="E16" s="98"/>
      <c r="F16" s="98"/>
      <c r="G16" s="98"/>
      <c r="H16" s="98"/>
      <c r="I16" s="99"/>
      <c r="J16" s="150"/>
      <c r="K16" s="159"/>
      <c r="L16" s="160"/>
      <c r="M16" s="150"/>
      <c r="N16" s="159"/>
      <c r="O16" s="160"/>
      <c r="P16" s="150"/>
      <c r="Q16" s="159"/>
      <c r="R16" s="160"/>
      <c r="S16" s="150"/>
      <c r="T16" s="159"/>
      <c r="U16" s="160"/>
      <c r="V16" s="150"/>
      <c r="W16" s="159"/>
      <c r="X16" s="160"/>
      <c r="Y16" s="150"/>
      <c r="Z16" s="159"/>
      <c r="AA16" s="160"/>
      <c r="AB16" s="103"/>
      <c r="AC16" s="54">
        <f t="shared" ref="AC16" si="1">(J16+M16+P16+S16+V16+Y16)*42.5</f>
        <v>0</v>
      </c>
    </row>
    <row r="17" spans="1:29" ht="15.95" customHeight="1" x14ac:dyDescent="0.25">
      <c r="A17" s="100"/>
      <c r="B17" s="101"/>
      <c r="C17" s="101"/>
      <c r="D17" s="101"/>
      <c r="E17" s="101"/>
      <c r="F17" s="101"/>
      <c r="G17" s="101"/>
      <c r="H17" s="101"/>
      <c r="I17" s="102"/>
      <c r="J17" s="161"/>
      <c r="K17" s="162"/>
      <c r="L17" s="163"/>
      <c r="M17" s="161"/>
      <c r="N17" s="162"/>
      <c r="O17" s="163"/>
      <c r="P17" s="161"/>
      <c r="Q17" s="162"/>
      <c r="R17" s="163"/>
      <c r="S17" s="161"/>
      <c r="T17" s="162"/>
      <c r="U17" s="163"/>
      <c r="V17" s="161"/>
      <c r="W17" s="162"/>
      <c r="X17" s="163"/>
      <c r="Y17" s="161"/>
      <c r="Z17" s="162"/>
      <c r="AA17" s="163"/>
      <c r="AB17" s="181"/>
      <c r="AC17" s="84"/>
    </row>
    <row r="18" spans="1:29" ht="15.95" customHeight="1" x14ac:dyDescent="0.25">
      <c r="A18" s="42" t="s">
        <v>38</v>
      </c>
      <c r="B18" s="85"/>
      <c r="C18" s="85"/>
      <c r="D18" s="85"/>
      <c r="E18" s="85"/>
      <c r="F18" s="85"/>
      <c r="G18" s="85"/>
      <c r="H18" s="85"/>
      <c r="I18" s="86"/>
      <c r="J18" s="150"/>
      <c r="K18" s="159"/>
      <c r="L18" s="160"/>
      <c r="M18" s="150"/>
      <c r="N18" s="159"/>
      <c r="O18" s="160"/>
      <c r="P18" s="150">
        <v>1</v>
      </c>
      <c r="Q18" s="159"/>
      <c r="R18" s="160"/>
      <c r="S18" s="150"/>
      <c r="T18" s="159"/>
      <c r="U18" s="160"/>
      <c r="V18" s="150"/>
      <c r="W18" s="159"/>
      <c r="X18" s="160"/>
      <c r="Y18" s="150"/>
      <c r="Z18" s="159"/>
      <c r="AA18" s="160"/>
      <c r="AB18" s="103" t="s">
        <v>74</v>
      </c>
      <c r="AC18" s="54">
        <f>(J18+M18+P18+S18+V18+Y18)*52</f>
        <v>52</v>
      </c>
    </row>
    <row r="19" spans="1:29" ht="15.95" customHeight="1" x14ac:dyDescent="0.25">
      <c r="A19" s="87"/>
      <c r="B19" s="88"/>
      <c r="C19" s="88"/>
      <c r="D19" s="88"/>
      <c r="E19" s="88"/>
      <c r="F19" s="88"/>
      <c r="G19" s="88"/>
      <c r="H19" s="88"/>
      <c r="I19" s="89"/>
      <c r="J19" s="161"/>
      <c r="K19" s="162"/>
      <c r="L19" s="163"/>
      <c r="M19" s="161"/>
      <c r="N19" s="162"/>
      <c r="O19" s="163"/>
      <c r="P19" s="161"/>
      <c r="Q19" s="162"/>
      <c r="R19" s="163"/>
      <c r="S19" s="161"/>
      <c r="T19" s="162"/>
      <c r="U19" s="163"/>
      <c r="V19" s="161"/>
      <c r="W19" s="162"/>
      <c r="X19" s="163"/>
      <c r="Y19" s="161"/>
      <c r="Z19" s="162"/>
      <c r="AA19" s="163"/>
      <c r="AB19" s="181"/>
      <c r="AC19" s="84"/>
    </row>
    <row r="20" spans="1:29" ht="15.95" customHeight="1" x14ac:dyDescent="0.25">
      <c r="A20" s="42" t="s">
        <v>56</v>
      </c>
      <c r="B20" s="85"/>
      <c r="C20" s="85"/>
      <c r="D20" s="85"/>
      <c r="E20" s="85"/>
      <c r="F20" s="85"/>
      <c r="G20" s="85"/>
      <c r="H20" s="85"/>
      <c r="I20" s="86"/>
      <c r="J20" s="150"/>
      <c r="K20" s="159"/>
      <c r="L20" s="160"/>
      <c r="M20" s="150"/>
      <c r="N20" s="159"/>
      <c r="O20" s="160"/>
      <c r="P20" s="150">
        <v>1</v>
      </c>
      <c r="Q20" s="159"/>
      <c r="R20" s="160"/>
      <c r="S20" s="150"/>
      <c r="T20" s="159"/>
      <c r="U20" s="160"/>
      <c r="V20" s="150"/>
      <c r="W20" s="159"/>
      <c r="X20" s="160"/>
      <c r="Y20" s="150"/>
      <c r="Z20" s="159"/>
      <c r="AA20" s="160"/>
      <c r="AB20" s="103" t="s">
        <v>73</v>
      </c>
      <c r="AC20" s="54">
        <f>(J20+M20+P20+S20+V20+Y20)*57</f>
        <v>57</v>
      </c>
    </row>
    <row r="21" spans="1:29" ht="15.95" customHeight="1" x14ac:dyDescent="0.25">
      <c r="A21" s="87"/>
      <c r="B21" s="88"/>
      <c r="C21" s="88"/>
      <c r="D21" s="88"/>
      <c r="E21" s="88"/>
      <c r="F21" s="88"/>
      <c r="G21" s="88"/>
      <c r="H21" s="88"/>
      <c r="I21" s="89"/>
      <c r="J21" s="161"/>
      <c r="K21" s="162"/>
      <c r="L21" s="163"/>
      <c r="M21" s="161"/>
      <c r="N21" s="162"/>
      <c r="O21" s="163"/>
      <c r="P21" s="161"/>
      <c r="Q21" s="162"/>
      <c r="R21" s="163"/>
      <c r="S21" s="161"/>
      <c r="T21" s="162"/>
      <c r="U21" s="163"/>
      <c r="V21" s="161"/>
      <c r="W21" s="162"/>
      <c r="X21" s="163"/>
      <c r="Y21" s="161"/>
      <c r="Z21" s="162"/>
      <c r="AA21" s="163"/>
      <c r="AB21" s="181"/>
      <c r="AC21" s="84"/>
    </row>
    <row r="22" spans="1:29" ht="18.75" customHeight="1" x14ac:dyDescent="0.25">
      <c r="A22" s="42" t="s">
        <v>39</v>
      </c>
      <c r="B22" s="85"/>
      <c r="C22" s="85"/>
      <c r="D22" s="85"/>
      <c r="E22" s="85"/>
      <c r="F22" s="85"/>
      <c r="G22" s="85"/>
      <c r="H22" s="85"/>
      <c r="I22" s="86"/>
      <c r="J22" s="150"/>
      <c r="K22" s="159"/>
      <c r="L22" s="160"/>
      <c r="M22" s="150"/>
      <c r="N22" s="159"/>
      <c r="O22" s="160"/>
      <c r="P22" s="150"/>
      <c r="Q22" s="159"/>
      <c r="R22" s="160"/>
      <c r="S22" s="150"/>
      <c r="T22" s="159"/>
      <c r="U22" s="160"/>
      <c r="V22" s="150"/>
      <c r="W22" s="159"/>
      <c r="X22" s="160"/>
      <c r="Y22" s="150"/>
      <c r="Z22" s="159"/>
      <c r="AA22" s="160"/>
      <c r="AB22" s="33"/>
      <c r="AC22" s="54">
        <f>(J22+M22+P22+S22+V22+Y22)*80</f>
        <v>0</v>
      </c>
    </row>
    <row r="23" spans="1:29" ht="18.75" x14ac:dyDescent="0.25">
      <c r="A23" s="87"/>
      <c r="B23" s="88"/>
      <c r="C23" s="88"/>
      <c r="D23" s="88"/>
      <c r="E23" s="88"/>
      <c r="F23" s="88"/>
      <c r="G23" s="88"/>
      <c r="H23" s="88"/>
      <c r="I23" s="89"/>
      <c r="J23" s="161"/>
      <c r="K23" s="162"/>
      <c r="L23" s="163"/>
      <c r="M23" s="161"/>
      <c r="N23" s="162"/>
      <c r="O23" s="163"/>
      <c r="P23" s="161"/>
      <c r="Q23" s="162"/>
      <c r="R23" s="163"/>
      <c r="S23" s="161"/>
      <c r="T23" s="162"/>
      <c r="U23" s="163"/>
      <c r="V23" s="161"/>
      <c r="W23" s="162"/>
      <c r="X23" s="163"/>
      <c r="Y23" s="161"/>
      <c r="Z23" s="162"/>
      <c r="AA23" s="163"/>
      <c r="AB23" s="34"/>
      <c r="AC23" s="84"/>
    </row>
    <row r="24" spans="1:29" ht="18.75" customHeight="1" x14ac:dyDescent="0.25">
      <c r="A24" s="42" t="s">
        <v>40</v>
      </c>
      <c r="B24" s="85"/>
      <c r="C24" s="85"/>
      <c r="D24" s="85"/>
      <c r="E24" s="85"/>
      <c r="F24" s="85"/>
      <c r="G24" s="85"/>
      <c r="H24" s="85"/>
      <c r="I24" s="86"/>
      <c r="J24" s="150"/>
      <c r="K24" s="159"/>
      <c r="L24" s="160"/>
      <c r="M24" s="150"/>
      <c r="N24" s="159"/>
      <c r="O24" s="160"/>
      <c r="P24" s="150"/>
      <c r="Q24" s="159"/>
      <c r="R24" s="160"/>
      <c r="S24" s="150"/>
      <c r="T24" s="159"/>
      <c r="U24" s="160"/>
      <c r="V24" s="150"/>
      <c r="W24" s="159"/>
      <c r="X24" s="160"/>
      <c r="Y24" s="150"/>
      <c r="Z24" s="159"/>
      <c r="AA24" s="160"/>
      <c r="AB24" s="33"/>
      <c r="AC24" s="54">
        <f>(J24+M24+P24+S24+V24+Y24)*80</f>
        <v>0</v>
      </c>
    </row>
    <row r="25" spans="1:29" ht="18.75" x14ac:dyDescent="0.25">
      <c r="A25" s="87"/>
      <c r="B25" s="88"/>
      <c r="C25" s="88"/>
      <c r="D25" s="88"/>
      <c r="E25" s="88"/>
      <c r="F25" s="88"/>
      <c r="G25" s="88"/>
      <c r="H25" s="88"/>
      <c r="I25" s="89"/>
      <c r="J25" s="161"/>
      <c r="K25" s="162"/>
      <c r="L25" s="163"/>
      <c r="M25" s="161"/>
      <c r="N25" s="162"/>
      <c r="O25" s="163"/>
      <c r="P25" s="161"/>
      <c r="Q25" s="162"/>
      <c r="R25" s="163"/>
      <c r="S25" s="161"/>
      <c r="T25" s="162"/>
      <c r="U25" s="163"/>
      <c r="V25" s="161"/>
      <c r="W25" s="162"/>
      <c r="X25" s="163"/>
      <c r="Y25" s="161"/>
      <c r="Z25" s="162"/>
      <c r="AA25" s="163"/>
      <c r="AB25" s="34"/>
      <c r="AC25" s="84"/>
    </row>
    <row r="26" spans="1:29" ht="18.75" customHeight="1" x14ac:dyDescent="0.25">
      <c r="A26" s="42" t="s">
        <v>41</v>
      </c>
      <c r="B26" s="85"/>
      <c r="C26" s="85"/>
      <c r="D26" s="85"/>
      <c r="E26" s="85"/>
      <c r="F26" s="85"/>
      <c r="G26" s="85"/>
      <c r="H26" s="85"/>
      <c r="I26" s="86"/>
      <c r="J26" s="150"/>
      <c r="K26" s="159"/>
      <c r="L26" s="160"/>
      <c r="M26" s="150"/>
      <c r="N26" s="159"/>
      <c r="O26" s="160"/>
      <c r="P26" s="150"/>
      <c r="Q26" s="159"/>
      <c r="R26" s="160"/>
      <c r="S26" s="150"/>
      <c r="T26" s="159"/>
      <c r="U26" s="160"/>
      <c r="V26" s="150"/>
      <c r="W26" s="159"/>
      <c r="X26" s="160"/>
      <c r="Y26" s="150"/>
      <c r="Z26" s="159"/>
      <c r="AA26" s="160"/>
      <c r="AB26" s="33"/>
      <c r="AC26" s="54">
        <f>(J26+M26+P26+S26+V26+Y26)*90</f>
        <v>0</v>
      </c>
    </row>
    <row r="27" spans="1:29" ht="18.75" x14ac:dyDescent="0.25">
      <c r="A27" s="87"/>
      <c r="B27" s="88"/>
      <c r="C27" s="88"/>
      <c r="D27" s="88"/>
      <c r="E27" s="88"/>
      <c r="F27" s="88"/>
      <c r="G27" s="88"/>
      <c r="H27" s="88"/>
      <c r="I27" s="89"/>
      <c r="J27" s="161"/>
      <c r="K27" s="162"/>
      <c r="L27" s="163"/>
      <c r="M27" s="161"/>
      <c r="N27" s="162"/>
      <c r="O27" s="163"/>
      <c r="P27" s="161"/>
      <c r="Q27" s="162"/>
      <c r="R27" s="163"/>
      <c r="S27" s="161"/>
      <c r="T27" s="162"/>
      <c r="U27" s="163"/>
      <c r="V27" s="161"/>
      <c r="W27" s="162"/>
      <c r="X27" s="163"/>
      <c r="Y27" s="161"/>
      <c r="Z27" s="162"/>
      <c r="AA27" s="163"/>
      <c r="AB27" s="34"/>
      <c r="AC27" s="84"/>
    </row>
    <row r="28" spans="1:29" ht="21.95" customHeight="1" x14ac:dyDescent="0.25">
      <c r="A28" s="42" t="s">
        <v>42</v>
      </c>
      <c r="B28" s="85"/>
      <c r="C28" s="85"/>
      <c r="D28" s="85"/>
      <c r="E28" s="86"/>
      <c r="F28" s="62" t="s">
        <v>43</v>
      </c>
      <c r="G28" s="63"/>
      <c r="H28" s="63"/>
      <c r="I28" s="64"/>
      <c r="J28" s="156"/>
      <c r="K28" s="177"/>
      <c r="L28" s="178"/>
      <c r="M28" s="156"/>
      <c r="N28" s="177"/>
      <c r="O28" s="178"/>
      <c r="P28" s="156">
        <v>1</v>
      </c>
      <c r="Q28" s="177"/>
      <c r="R28" s="178"/>
      <c r="S28" s="156"/>
      <c r="T28" s="177"/>
      <c r="U28" s="178"/>
      <c r="V28" s="156"/>
      <c r="W28" s="177"/>
      <c r="X28" s="178"/>
      <c r="Y28" s="156"/>
      <c r="Z28" s="177"/>
      <c r="AA28" s="178"/>
      <c r="AB28" s="35" t="s">
        <v>74</v>
      </c>
      <c r="AC28" s="16">
        <f>(J28+M28+P28+S28+V28+Y28)*30</f>
        <v>30</v>
      </c>
    </row>
    <row r="29" spans="1:29" ht="21.95" customHeight="1" x14ac:dyDescent="0.25">
      <c r="A29" s="87"/>
      <c r="B29" s="88"/>
      <c r="C29" s="88"/>
      <c r="D29" s="88"/>
      <c r="E29" s="89"/>
      <c r="F29" s="62" t="s">
        <v>43</v>
      </c>
      <c r="G29" s="63"/>
      <c r="H29" s="63"/>
      <c r="I29" s="64"/>
      <c r="J29" s="156"/>
      <c r="K29" s="177"/>
      <c r="L29" s="178"/>
      <c r="M29" s="156">
        <v>1</v>
      </c>
      <c r="N29" s="177"/>
      <c r="O29" s="178"/>
      <c r="P29" s="156"/>
      <c r="Q29" s="177"/>
      <c r="R29" s="178"/>
      <c r="S29" s="156"/>
      <c r="T29" s="177"/>
      <c r="U29" s="178"/>
      <c r="V29" s="156"/>
      <c r="W29" s="177"/>
      <c r="X29" s="178"/>
      <c r="Y29" s="156"/>
      <c r="Z29" s="177"/>
      <c r="AA29" s="178"/>
      <c r="AB29" s="35" t="s">
        <v>73</v>
      </c>
      <c r="AC29" s="16">
        <f t="shared" ref="AC29" si="2">(J29+M29+P29+S29+V29+Y29)*30</f>
        <v>30</v>
      </c>
    </row>
    <row r="30" spans="1:29" ht="21.95" customHeight="1" x14ac:dyDescent="0.25">
      <c r="A30" s="42" t="s">
        <v>45</v>
      </c>
      <c r="B30" s="85"/>
      <c r="C30" s="85"/>
      <c r="D30" s="85"/>
      <c r="E30" s="86"/>
      <c r="F30" s="62"/>
      <c r="G30" s="63"/>
      <c r="H30" s="63"/>
      <c r="I30" s="64"/>
      <c r="J30" s="156"/>
      <c r="K30" s="177"/>
      <c r="L30" s="178"/>
      <c r="M30" s="156"/>
      <c r="N30" s="177"/>
      <c r="O30" s="178"/>
      <c r="P30" s="156"/>
      <c r="Q30" s="177"/>
      <c r="R30" s="178"/>
      <c r="S30" s="156"/>
      <c r="T30" s="177"/>
      <c r="U30" s="178"/>
      <c r="V30" s="156"/>
      <c r="W30" s="177"/>
      <c r="X30" s="178"/>
      <c r="Y30" s="156"/>
      <c r="Z30" s="177"/>
      <c r="AA30" s="178"/>
      <c r="AB30" s="35"/>
      <c r="AC30" s="16">
        <f>(J30+M30+P30+S30+V30+Y30)*45</f>
        <v>0</v>
      </c>
    </row>
    <row r="31" spans="1:29" ht="21.95" customHeight="1" x14ac:dyDescent="0.25">
      <c r="A31" s="87"/>
      <c r="B31" s="88"/>
      <c r="C31" s="88"/>
      <c r="D31" s="88"/>
      <c r="E31" s="89"/>
      <c r="F31" s="62"/>
      <c r="G31" s="63"/>
      <c r="H31" s="63"/>
      <c r="I31" s="64"/>
      <c r="J31" s="156"/>
      <c r="K31" s="177"/>
      <c r="L31" s="178"/>
      <c r="M31" s="156"/>
      <c r="N31" s="177"/>
      <c r="O31" s="178"/>
      <c r="P31" s="156"/>
      <c r="Q31" s="177"/>
      <c r="R31" s="178"/>
      <c r="S31" s="156"/>
      <c r="T31" s="177"/>
      <c r="U31" s="178"/>
      <c r="V31" s="156"/>
      <c r="W31" s="177"/>
      <c r="X31" s="178"/>
      <c r="Y31" s="156"/>
      <c r="Z31" s="177"/>
      <c r="AA31" s="178"/>
      <c r="AB31" s="35"/>
      <c r="AC31" s="16">
        <f>(J31+M31+P31+S31+V31+Y31)*45</f>
        <v>0</v>
      </c>
    </row>
    <row r="32" spans="1:29" ht="18" customHeight="1" x14ac:dyDescent="0.25">
      <c r="A32" s="42" t="s">
        <v>46</v>
      </c>
      <c r="B32" s="85"/>
      <c r="C32" s="85"/>
      <c r="D32" s="85"/>
      <c r="E32" s="85"/>
      <c r="F32" s="85"/>
      <c r="G32" s="85"/>
      <c r="H32" s="85"/>
      <c r="I32" s="86"/>
      <c r="J32" s="156"/>
      <c r="K32" s="177"/>
      <c r="L32" s="178"/>
      <c r="M32" s="156"/>
      <c r="N32" s="177"/>
      <c r="O32" s="178"/>
      <c r="P32" s="156"/>
      <c r="Q32" s="177"/>
      <c r="R32" s="178"/>
      <c r="S32" s="156"/>
      <c r="T32" s="177"/>
      <c r="U32" s="178"/>
      <c r="V32" s="156"/>
      <c r="W32" s="177"/>
      <c r="X32" s="178"/>
      <c r="Y32" s="156"/>
      <c r="Z32" s="177"/>
      <c r="AA32" s="178"/>
      <c r="AB32" s="32"/>
      <c r="AC32" s="54">
        <f>SUM(J32:AA33)*50</f>
        <v>0</v>
      </c>
    </row>
    <row r="33" spans="1:29" ht="18" customHeight="1" x14ac:dyDescent="0.25">
      <c r="A33" s="87"/>
      <c r="B33" s="88"/>
      <c r="C33" s="88"/>
      <c r="D33" s="88"/>
      <c r="E33" s="88"/>
      <c r="F33" s="88"/>
      <c r="G33" s="88"/>
      <c r="H33" s="88"/>
      <c r="I33" s="89"/>
      <c r="J33" s="156"/>
      <c r="K33" s="177"/>
      <c r="L33" s="178"/>
      <c r="M33" s="156"/>
      <c r="N33" s="177"/>
      <c r="O33" s="178"/>
      <c r="P33" s="156"/>
      <c r="Q33" s="177"/>
      <c r="R33" s="178"/>
      <c r="S33" s="156"/>
      <c r="T33" s="177"/>
      <c r="U33" s="178"/>
      <c r="V33" s="156"/>
      <c r="W33" s="177"/>
      <c r="X33" s="178"/>
      <c r="Y33" s="156"/>
      <c r="Z33" s="177"/>
      <c r="AA33" s="178"/>
      <c r="AB33" s="32"/>
      <c r="AC33" s="84"/>
    </row>
    <row r="34" spans="1:29" ht="18" customHeight="1" x14ac:dyDescent="0.25">
      <c r="A34" s="42" t="s">
        <v>47</v>
      </c>
      <c r="B34" s="85"/>
      <c r="C34" s="85"/>
      <c r="D34" s="85"/>
      <c r="E34" s="85"/>
      <c r="F34" s="85"/>
      <c r="G34" s="85"/>
      <c r="H34" s="85"/>
      <c r="I34" s="86"/>
      <c r="J34" s="156"/>
      <c r="K34" s="177"/>
      <c r="L34" s="178"/>
      <c r="M34" s="156"/>
      <c r="N34" s="177"/>
      <c r="O34" s="178"/>
      <c r="P34" s="156">
        <v>1</v>
      </c>
      <c r="Q34" s="177"/>
      <c r="R34" s="178"/>
      <c r="S34" s="156"/>
      <c r="T34" s="177"/>
      <c r="U34" s="178"/>
      <c r="V34" s="156"/>
      <c r="W34" s="177"/>
      <c r="X34" s="178"/>
      <c r="Y34" s="156"/>
      <c r="Z34" s="177"/>
      <c r="AA34" s="178"/>
      <c r="AB34" s="32" t="s">
        <v>74</v>
      </c>
      <c r="AC34" s="54">
        <f>SUM(J34:AA35)*55</f>
        <v>110</v>
      </c>
    </row>
    <row r="35" spans="1:29" ht="18" customHeight="1" x14ac:dyDescent="0.25">
      <c r="A35" s="87"/>
      <c r="B35" s="88"/>
      <c r="C35" s="88"/>
      <c r="D35" s="88"/>
      <c r="E35" s="88"/>
      <c r="F35" s="88"/>
      <c r="G35" s="88"/>
      <c r="H35" s="88"/>
      <c r="I35" s="89"/>
      <c r="J35" s="156"/>
      <c r="K35" s="177"/>
      <c r="L35" s="178"/>
      <c r="M35" s="156"/>
      <c r="N35" s="177"/>
      <c r="O35" s="178"/>
      <c r="P35" s="156">
        <v>1</v>
      </c>
      <c r="Q35" s="177"/>
      <c r="R35" s="178"/>
      <c r="S35" s="156"/>
      <c r="T35" s="177"/>
      <c r="U35" s="178"/>
      <c r="V35" s="156"/>
      <c r="W35" s="177"/>
      <c r="X35" s="178"/>
      <c r="Y35" s="156"/>
      <c r="Z35" s="177"/>
      <c r="AA35" s="178"/>
      <c r="AB35" s="32" t="s">
        <v>73</v>
      </c>
      <c r="AC35" s="84"/>
    </row>
    <row r="36" spans="1:29" ht="20.100000000000001" customHeight="1" x14ac:dyDescent="0.25">
      <c r="A36" s="42" t="s">
        <v>75</v>
      </c>
      <c r="B36" s="85"/>
      <c r="C36" s="85"/>
      <c r="D36" s="85"/>
      <c r="E36" s="85"/>
      <c r="F36" s="85"/>
      <c r="G36" s="86"/>
      <c r="H36" s="70" t="s">
        <v>65</v>
      </c>
      <c r="I36" s="179"/>
      <c r="J36" s="156"/>
      <c r="K36" s="177"/>
      <c r="L36" s="178"/>
      <c r="M36" s="156"/>
      <c r="N36" s="177"/>
      <c r="O36" s="178"/>
      <c r="P36" s="156"/>
      <c r="Q36" s="177"/>
      <c r="R36" s="178"/>
      <c r="S36" s="156"/>
      <c r="T36" s="177"/>
      <c r="U36" s="178"/>
      <c r="V36" s="156"/>
      <c r="W36" s="177"/>
      <c r="X36" s="178"/>
      <c r="Y36" s="156"/>
      <c r="Z36" s="177"/>
      <c r="AA36" s="178"/>
      <c r="AB36" s="32"/>
      <c r="AC36" s="54">
        <f>SUM(J36:AA39)*46.5</f>
        <v>0</v>
      </c>
    </row>
    <row r="37" spans="1:29" ht="20.100000000000001" customHeight="1" x14ac:dyDescent="0.25">
      <c r="A37" s="180"/>
      <c r="B37" s="95"/>
      <c r="C37" s="95"/>
      <c r="D37" s="95"/>
      <c r="E37" s="95"/>
      <c r="F37" s="95"/>
      <c r="G37" s="96"/>
      <c r="H37" s="70" t="s">
        <v>67</v>
      </c>
      <c r="I37" s="179"/>
      <c r="J37" s="156"/>
      <c r="K37" s="177"/>
      <c r="L37" s="178"/>
      <c r="M37" s="156"/>
      <c r="N37" s="177"/>
      <c r="O37" s="178"/>
      <c r="P37" s="156"/>
      <c r="Q37" s="177"/>
      <c r="R37" s="178"/>
      <c r="S37" s="156"/>
      <c r="T37" s="177"/>
      <c r="U37" s="178"/>
      <c r="V37" s="156"/>
      <c r="W37" s="177"/>
      <c r="X37" s="178"/>
      <c r="Y37" s="156"/>
      <c r="Z37" s="177"/>
      <c r="AA37" s="178"/>
      <c r="AB37" s="32"/>
      <c r="AC37" s="143"/>
    </row>
    <row r="38" spans="1:29" ht="20.100000000000001" customHeight="1" x14ac:dyDescent="0.25">
      <c r="A38" s="180"/>
      <c r="B38" s="95"/>
      <c r="C38" s="95"/>
      <c r="D38" s="95"/>
      <c r="E38" s="95"/>
      <c r="F38" s="95"/>
      <c r="G38" s="96"/>
      <c r="H38" s="70" t="s">
        <v>64</v>
      </c>
      <c r="I38" s="179"/>
      <c r="J38" s="156"/>
      <c r="K38" s="177"/>
      <c r="L38" s="178"/>
      <c r="M38" s="156"/>
      <c r="N38" s="177"/>
      <c r="O38" s="178"/>
      <c r="P38" s="156"/>
      <c r="Q38" s="177"/>
      <c r="R38" s="178"/>
      <c r="S38" s="156"/>
      <c r="T38" s="177"/>
      <c r="U38" s="178"/>
      <c r="V38" s="156"/>
      <c r="W38" s="177"/>
      <c r="X38" s="178"/>
      <c r="Y38" s="156"/>
      <c r="Z38" s="177"/>
      <c r="AA38" s="178"/>
      <c r="AB38" s="32"/>
      <c r="AC38" s="143"/>
    </row>
    <row r="39" spans="1:29" ht="20.100000000000001" customHeight="1" x14ac:dyDescent="0.25">
      <c r="A39" s="87"/>
      <c r="B39" s="88"/>
      <c r="C39" s="88"/>
      <c r="D39" s="88"/>
      <c r="E39" s="88"/>
      <c r="F39" s="88"/>
      <c r="G39" s="89"/>
      <c r="H39" s="70" t="s">
        <v>66</v>
      </c>
      <c r="I39" s="179"/>
      <c r="J39" s="156"/>
      <c r="K39" s="177"/>
      <c r="L39" s="178"/>
      <c r="M39" s="156"/>
      <c r="N39" s="177"/>
      <c r="O39" s="178"/>
      <c r="P39" s="156"/>
      <c r="Q39" s="177"/>
      <c r="R39" s="178"/>
      <c r="S39" s="156"/>
      <c r="T39" s="177"/>
      <c r="U39" s="178"/>
      <c r="V39" s="156"/>
      <c r="W39" s="177"/>
      <c r="X39" s="178"/>
      <c r="Y39" s="156"/>
      <c r="Z39" s="177"/>
      <c r="AA39" s="178"/>
      <c r="AB39" s="32"/>
      <c r="AC39" s="84"/>
    </row>
    <row r="40" spans="1:29" ht="9" customHeight="1" thickBot="1" x14ac:dyDescent="0.3">
      <c r="A40" s="12"/>
      <c r="B40" s="12"/>
      <c r="C40" s="12"/>
      <c r="D40" s="12"/>
      <c r="E40" s="12"/>
      <c r="F40" s="12"/>
      <c r="G40" s="12"/>
      <c r="H40" s="12"/>
      <c r="I40" s="12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</row>
    <row r="41" spans="1:29" ht="18.75" customHeight="1" x14ac:dyDescent="0.25">
      <c r="A41" s="73" t="s">
        <v>48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5"/>
      <c r="O41" s="13"/>
      <c r="P41" s="62" t="s">
        <v>49</v>
      </c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4"/>
      <c r="AB41" s="29"/>
      <c r="AC41" s="16">
        <f>SUM(AC12:AC39)</f>
        <v>321.5</v>
      </c>
    </row>
    <row r="42" spans="1:29" ht="15" customHeight="1" x14ac:dyDescent="0.25">
      <c r="A42" s="76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8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</row>
    <row r="43" spans="1:29" ht="24.95" customHeight="1" thickBot="1" x14ac:dyDescent="0.3">
      <c r="A43" s="65" t="s">
        <v>50</v>
      </c>
      <c r="B43" s="173"/>
      <c r="C43" s="173"/>
      <c r="D43" s="173"/>
      <c r="E43" s="67"/>
      <c r="F43" s="67"/>
      <c r="G43" s="67"/>
      <c r="H43" s="67"/>
      <c r="I43" s="67"/>
      <c r="J43" s="67"/>
      <c r="K43" s="67"/>
      <c r="L43" s="67"/>
      <c r="M43" s="67"/>
      <c r="N43" s="174"/>
      <c r="O43" s="13"/>
      <c r="P43" s="144" t="s">
        <v>51</v>
      </c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6"/>
      <c r="AB43" s="28"/>
      <c r="AC43" s="16"/>
    </row>
    <row r="44" spans="1:29" ht="9.9499999999999993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</row>
    <row r="45" spans="1:29" ht="15" customHeight="1" x14ac:dyDescent="0.25">
      <c r="A45" s="36" t="s">
        <v>19</v>
      </c>
      <c r="B45" s="98"/>
      <c r="C45" s="98"/>
      <c r="D45" s="98"/>
      <c r="E45" s="98"/>
      <c r="F45" s="98"/>
      <c r="G45" s="98"/>
      <c r="H45" s="98"/>
      <c r="I45" s="99"/>
      <c r="J45" s="42" t="s">
        <v>52</v>
      </c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6"/>
      <c r="Y45" s="48"/>
      <c r="Z45" s="79"/>
      <c r="AA45" s="80"/>
      <c r="AB45" s="26"/>
      <c r="AC45" s="54">
        <f>Y45*10</f>
        <v>0</v>
      </c>
    </row>
    <row r="46" spans="1:29" ht="15" customHeight="1" x14ac:dyDescent="0.25">
      <c r="A46" s="100"/>
      <c r="B46" s="101"/>
      <c r="C46" s="101"/>
      <c r="D46" s="101"/>
      <c r="E46" s="101"/>
      <c r="F46" s="101"/>
      <c r="G46" s="101"/>
      <c r="H46" s="101"/>
      <c r="I46" s="102"/>
      <c r="J46" s="87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9"/>
      <c r="Y46" s="81"/>
      <c r="Z46" s="82"/>
      <c r="AA46" s="83"/>
      <c r="AB46" s="27"/>
      <c r="AC46" s="84"/>
    </row>
    <row r="47" spans="1:29" ht="9.9499999999999993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</row>
    <row r="48" spans="1:29" ht="15" customHeight="1" x14ac:dyDescent="0.25">
      <c r="A48" s="56" t="s">
        <v>53</v>
      </c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9"/>
      <c r="AB48" s="24"/>
      <c r="AC48" s="54">
        <f>(AC41+AC45)-AC43</f>
        <v>321.5</v>
      </c>
    </row>
    <row r="49" spans="1:29" ht="15" customHeight="1" x14ac:dyDescent="0.25">
      <c r="A49" s="170"/>
      <c r="B49" s="171"/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2"/>
      <c r="AB49" s="25"/>
      <c r="AC49" s="84"/>
    </row>
    <row r="50" spans="1:29" x14ac:dyDescent="0.2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</row>
  </sheetData>
  <mergeCells count="189">
    <mergeCell ref="G1:Z2"/>
    <mergeCell ref="A4:D5"/>
    <mergeCell ref="E4:R5"/>
    <mergeCell ref="S4:X5"/>
    <mergeCell ref="Y4:AC5"/>
    <mergeCell ref="A6:D7"/>
    <mergeCell ref="E6:R7"/>
    <mergeCell ref="S6:X7"/>
    <mergeCell ref="Y6:AC7"/>
    <mergeCell ref="A8:AC8"/>
    <mergeCell ref="A9:AC9"/>
    <mergeCell ref="A10:I11"/>
    <mergeCell ref="J10:AA10"/>
    <mergeCell ref="AB10:AB11"/>
    <mergeCell ref="AC10:AC11"/>
    <mergeCell ref="J11:L11"/>
    <mergeCell ref="M11:O11"/>
    <mergeCell ref="P11:R11"/>
    <mergeCell ref="S11:U11"/>
    <mergeCell ref="V11:X11"/>
    <mergeCell ref="Y11:AA11"/>
    <mergeCell ref="A12:I13"/>
    <mergeCell ref="J12:L13"/>
    <mergeCell ref="M12:O13"/>
    <mergeCell ref="P12:R13"/>
    <mergeCell ref="S12:U13"/>
    <mergeCell ref="V12:X13"/>
    <mergeCell ref="Y12:AA13"/>
    <mergeCell ref="AB12:AB13"/>
    <mergeCell ref="AC12:AC13"/>
    <mergeCell ref="A14:I15"/>
    <mergeCell ref="J14:L15"/>
    <mergeCell ref="M14:O15"/>
    <mergeCell ref="P14:R15"/>
    <mergeCell ref="S14:U15"/>
    <mergeCell ref="V14:X15"/>
    <mergeCell ref="Y14:AA15"/>
    <mergeCell ref="AB14:AB15"/>
    <mergeCell ref="AC14:AC15"/>
    <mergeCell ref="A16:I17"/>
    <mergeCell ref="J16:L17"/>
    <mergeCell ref="M16:O17"/>
    <mergeCell ref="P16:R17"/>
    <mergeCell ref="S16:U17"/>
    <mergeCell ref="V16:X17"/>
    <mergeCell ref="Y16:AA17"/>
    <mergeCell ref="AB16:AB17"/>
    <mergeCell ref="AC16:AC17"/>
    <mergeCell ref="Y18:AA19"/>
    <mergeCell ref="AB18:AB19"/>
    <mergeCell ref="AC18:AC19"/>
    <mergeCell ref="A20:I21"/>
    <mergeCell ref="J20:L21"/>
    <mergeCell ref="M20:O21"/>
    <mergeCell ref="P20:R21"/>
    <mergeCell ref="S20:U21"/>
    <mergeCell ref="V20:X21"/>
    <mergeCell ref="Y20:AA21"/>
    <mergeCell ref="A18:I19"/>
    <mergeCell ref="J18:L19"/>
    <mergeCell ref="M18:O19"/>
    <mergeCell ref="P18:R19"/>
    <mergeCell ref="S18:U19"/>
    <mergeCell ref="V18:X19"/>
    <mergeCell ref="AB20:AB21"/>
    <mergeCell ref="AC20:AC21"/>
    <mergeCell ref="A22:I23"/>
    <mergeCell ref="J22:L23"/>
    <mergeCell ref="M22:O23"/>
    <mergeCell ref="P22:R23"/>
    <mergeCell ref="S22:U23"/>
    <mergeCell ref="V22:X23"/>
    <mergeCell ref="Y22:AA23"/>
    <mergeCell ref="AC22:AC23"/>
    <mergeCell ref="Y24:AA25"/>
    <mergeCell ref="AC24:AC25"/>
    <mergeCell ref="A26:I27"/>
    <mergeCell ref="J26:L27"/>
    <mergeCell ref="M26:O27"/>
    <mergeCell ref="P26:R27"/>
    <mergeCell ref="S26:U27"/>
    <mergeCell ref="V26:X27"/>
    <mergeCell ref="Y26:AA27"/>
    <mergeCell ref="AC26:AC27"/>
    <mergeCell ref="A24:I25"/>
    <mergeCell ref="J24:L25"/>
    <mergeCell ref="M24:O25"/>
    <mergeCell ref="P24:R25"/>
    <mergeCell ref="S24:U25"/>
    <mergeCell ref="V24:X25"/>
    <mergeCell ref="A30:E31"/>
    <mergeCell ref="F30:I30"/>
    <mergeCell ref="J30:L30"/>
    <mergeCell ref="M30:O30"/>
    <mergeCell ref="P30:R30"/>
    <mergeCell ref="S30:U30"/>
    <mergeCell ref="V28:X28"/>
    <mergeCell ref="Y28:AA28"/>
    <mergeCell ref="F29:I29"/>
    <mergeCell ref="J29:L29"/>
    <mergeCell ref="M29:O29"/>
    <mergeCell ref="P29:R29"/>
    <mergeCell ref="S29:U29"/>
    <mergeCell ref="V29:X29"/>
    <mergeCell ref="Y29:AA29"/>
    <mergeCell ref="A28:E29"/>
    <mergeCell ref="F28:I28"/>
    <mergeCell ref="J28:L28"/>
    <mergeCell ref="M28:O28"/>
    <mergeCell ref="P28:R28"/>
    <mergeCell ref="S28:U28"/>
    <mergeCell ref="V30:X30"/>
    <mergeCell ref="Y30:AA30"/>
    <mergeCell ref="F31:I31"/>
    <mergeCell ref="J31:L31"/>
    <mergeCell ref="M31:O31"/>
    <mergeCell ref="P31:R31"/>
    <mergeCell ref="S31:U31"/>
    <mergeCell ref="V31:X31"/>
    <mergeCell ref="Y31:AA31"/>
    <mergeCell ref="Y32:AA32"/>
    <mergeCell ref="AC32:AC33"/>
    <mergeCell ref="J33:L33"/>
    <mergeCell ref="M33:O33"/>
    <mergeCell ref="P33:R33"/>
    <mergeCell ref="S33:U33"/>
    <mergeCell ref="V33:X33"/>
    <mergeCell ref="Y33:AA33"/>
    <mergeCell ref="A32:I33"/>
    <mergeCell ref="J32:L32"/>
    <mergeCell ref="M32:O32"/>
    <mergeCell ref="P32:R32"/>
    <mergeCell ref="S32:U32"/>
    <mergeCell ref="V32:X32"/>
    <mergeCell ref="Y34:AA34"/>
    <mergeCell ref="AC34:AC35"/>
    <mergeCell ref="J35:L35"/>
    <mergeCell ref="M35:O35"/>
    <mergeCell ref="P35:R35"/>
    <mergeCell ref="S35:U35"/>
    <mergeCell ref="V35:X35"/>
    <mergeCell ref="Y35:AA35"/>
    <mergeCell ref="A34:I35"/>
    <mergeCell ref="J34:L34"/>
    <mergeCell ref="M34:O34"/>
    <mergeCell ref="P34:R34"/>
    <mergeCell ref="S34:U34"/>
    <mergeCell ref="V34:X34"/>
    <mergeCell ref="A36:G39"/>
    <mergeCell ref="H36:I36"/>
    <mergeCell ref="J36:L36"/>
    <mergeCell ref="M36:O36"/>
    <mergeCell ref="P36:R36"/>
    <mergeCell ref="S36:U36"/>
    <mergeCell ref="H38:I38"/>
    <mergeCell ref="J38:L38"/>
    <mergeCell ref="M38:O38"/>
    <mergeCell ref="P38:R38"/>
    <mergeCell ref="V36:X36"/>
    <mergeCell ref="Y36:AA36"/>
    <mergeCell ref="AC36:AC39"/>
    <mergeCell ref="H37:I37"/>
    <mergeCell ref="J37:L37"/>
    <mergeCell ref="M37:O37"/>
    <mergeCell ref="P37:R37"/>
    <mergeCell ref="S37:U37"/>
    <mergeCell ref="V37:X37"/>
    <mergeCell ref="Y37:AA37"/>
    <mergeCell ref="S38:U38"/>
    <mergeCell ref="V38:X38"/>
    <mergeCell ref="Y38:AA38"/>
    <mergeCell ref="H39:I39"/>
    <mergeCell ref="J39:L39"/>
    <mergeCell ref="M39:O39"/>
    <mergeCell ref="P39:R39"/>
    <mergeCell ref="S39:U39"/>
    <mergeCell ref="V39:X39"/>
    <mergeCell ref="Y39:AA39"/>
    <mergeCell ref="AC45:AC46"/>
    <mergeCell ref="A48:AA49"/>
    <mergeCell ref="AC48:AC49"/>
    <mergeCell ref="A41:N42"/>
    <mergeCell ref="P41:AA41"/>
    <mergeCell ref="A43:D43"/>
    <mergeCell ref="E43:N43"/>
    <mergeCell ref="P43:AA43"/>
    <mergeCell ref="A45:I46"/>
    <mergeCell ref="J45:X46"/>
    <mergeCell ref="Y45:AA46"/>
  </mergeCells>
  <pageMargins left="0.11811023622047245" right="0.11811023622047245" top="0.15748031496062992" bottom="0.15748031496062992" header="0.31496062992125984" footer="0.31496062992125984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Catalogue Vêtements 2024</vt:lpstr>
      <vt:lpstr>Feuil1</vt:lpstr>
      <vt:lpstr>BdC Revu</vt:lpstr>
      <vt:lpstr>Commande AJPC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 bocquillon</dc:creator>
  <cp:lastModifiedBy>denis bocquillon</cp:lastModifiedBy>
  <cp:lastPrinted>2024-05-31T12:35:34Z</cp:lastPrinted>
  <dcterms:created xsi:type="dcterms:W3CDTF">2024-04-10T01:59:55Z</dcterms:created>
  <dcterms:modified xsi:type="dcterms:W3CDTF">2024-05-31T12:41:06Z</dcterms:modified>
</cp:coreProperties>
</file>